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mwm_hi_is/Documents/husnæði punktur is/"/>
    </mc:Choice>
  </mc:AlternateContent>
  <xr:revisionPtr revIDLastSave="2" documentId="8_{E28DA75F-BBD5-4306-93F0-85F1ED579FA7}" xr6:coauthVersionLast="47" xr6:coauthVersionMax="47" xr10:uidLastSave="{541DA026-D23D-43AB-99F2-BCDB162B04CB}"/>
  <bookViews>
    <workbookView xWindow="-98" yWindow="-98" windowWidth="21795" windowHeight="13875" xr2:uid="{00000000-000D-0000-FFFF-FFFF00000000}"/>
  </bookViews>
  <sheets>
    <sheet name="Verðtryggt" sheetId="5" r:id="rId1"/>
    <sheet name="Óverðtryggt" sheetId="4" r:id="rId2"/>
    <sheet name="Samanburður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P7" i="4"/>
  <c r="I1" i="4"/>
  <c r="F2" i="4"/>
  <c r="F1" i="4"/>
  <c r="C2" i="5"/>
  <c r="B482" i="5" l="1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998" i="5"/>
  <c r="E999" i="5"/>
  <c r="E1000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G7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H6" i="5"/>
  <c r="Q6" i="5" s="1"/>
  <c r="Q7" i="5" l="1"/>
  <c r="K6" i="5"/>
  <c r="I6" i="5"/>
  <c r="G8" i="5"/>
  <c r="B6" i="5"/>
  <c r="C6" i="5" s="1"/>
  <c r="A7" i="5"/>
  <c r="Q8" i="5" l="1"/>
  <c r="J6" i="5"/>
  <c r="O6" i="5" s="1"/>
  <c r="G9" i="5"/>
  <c r="A8" i="5"/>
  <c r="D6" i="5"/>
  <c r="D7" i="5" s="1"/>
  <c r="G10" i="5" l="1"/>
  <c r="Q9" i="5"/>
  <c r="Q10" i="5" s="1"/>
  <c r="B7" i="5"/>
  <c r="C7" i="5" s="1"/>
  <c r="E6" i="5"/>
  <c r="A9" i="5"/>
  <c r="C1" i="4"/>
  <c r="D6" i="4" s="1"/>
  <c r="P3" i="14"/>
  <c r="G11" i="5" l="1"/>
  <c r="D8" i="5"/>
  <c r="C2" i="4"/>
  <c r="G7" i="4"/>
  <c r="A7" i="4"/>
  <c r="E7" i="5"/>
  <c r="A10" i="5"/>
  <c r="G12" i="5" l="1"/>
  <c r="Q11" i="5"/>
  <c r="Q12" i="5" s="1"/>
  <c r="G8" i="4"/>
  <c r="A8" i="4"/>
  <c r="A11" i="5"/>
  <c r="H6" i="4"/>
  <c r="K6" i="4" s="1"/>
  <c r="B6" i="4"/>
  <c r="Q6" i="4" s="1"/>
  <c r="Q7" i="4" s="1"/>
  <c r="Q8" i="4" l="1"/>
  <c r="G13" i="5"/>
  <c r="O6" i="4"/>
  <c r="B7" i="4"/>
  <c r="H7" i="5"/>
  <c r="R7" i="5" s="1"/>
  <c r="I6" i="4"/>
  <c r="O4" i="14" s="1"/>
  <c r="C6" i="4"/>
  <c r="N4" i="14" s="1"/>
  <c r="D8" i="4"/>
  <c r="D7" i="4"/>
  <c r="K8" i="4"/>
  <c r="K7" i="4"/>
  <c r="G9" i="4"/>
  <c r="K9" i="4" s="1"/>
  <c r="A9" i="4"/>
  <c r="Q9" i="4" s="1"/>
  <c r="N3" i="14"/>
  <c r="A12" i="5"/>
  <c r="Q4" i="14"/>
  <c r="O7" i="4" l="1"/>
  <c r="G14" i="5"/>
  <c r="Q13" i="5"/>
  <c r="Q14" i="5" s="1"/>
  <c r="D9" i="4"/>
  <c r="N5" i="14"/>
  <c r="K7" i="5"/>
  <c r="P7" i="5" s="1"/>
  <c r="E6" i="4"/>
  <c r="I7" i="5"/>
  <c r="G10" i="4"/>
  <c r="K10" i="4" s="1"/>
  <c r="A10" i="4"/>
  <c r="Q10" i="4" s="1"/>
  <c r="C7" i="4"/>
  <c r="E7" i="4" s="1"/>
  <c r="B8" i="4"/>
  <c r="O8" i="4" s="1"/>
  <c r="A13" i="5"/>
  <c r="Q3" i="14"/>
  <c r="Q5" i="14" s="1"/>
  <c r="P4" i="14"/>
  <c r="P5" i="14" s="1"/>
  <c r="G15" i="5" l="1"/>
  <c r="D10" i="4"/>
  <c r="R8" i="4"/>
  <c r="J7" i="5"/>
  <c r="O7" i="5" s="1"/>
  <c r="G11" i="4"/>
  <c r="K11" i="4" s="1"/>
  <c r="A11" i="4"/>
  <c r="Q11" i="4" s="1"/>
  <c r="C8" i="4"/>
  <c r="E8" i="4" s="1"/>
  <c r="P8" i="4" s="1"/>
  <c r="B9" i="4"/>
  <c r="O9" i="4" s="1"/>
  <c r="A14" i="5"/>
  <c r="G16" i="5" l="1"/>
  <c r="Q15" i="5"/>
  <c r="Q16" i="5" s="1"/>
  <c r="H8" i="5"/>
  <c r="R8" i="5" s="1"/>
  <c r="R9" i="4"/>
  <c r="D11" i="4"/>
  <c r="G12" i="4"/>
  <c r="K12" i="4" s="1"/>
  <c r="A12" i="4"/>
  <c r="Q12" i="4" s="1"/>
  <c r="C9" i="4"/>
  <c r="E9" i="4" s="1"/>
  <c r="P9" i="4" s="1"/>
  <c r="B10" i="4"/>
  <c r="O10" i="4" s="1"/>
  <c r="A15" i="5"/>
  <c r="K8" i="5" l="1"/>
  <c r="P8" i="5" s="1"/>
  <c r="I8" i="5"/>
  <c r="G17" i="5"/>
  <c r="D12" i="4"/>
  <c r="R10" i="4"/>
  <c r="G13" i="4"/>
  <c r="K13" i="4" s="1"/>
  <c r="A13" i="4"/>
  <c r="Q13" i="4" s="1"/>
  <c r="C10" i="4"/>
  <c r="E10" i="4" s="1"/>
  <c r="P10" i="4" s="1"/>
  <c r="B11" i="4"/>
  <c r="O11" i="4" s="1"/>
  <c r="A16" i="5"/>
  <c r="J8" i="5" l="1"/>
  <c r="O8" i="5" s="1"/>
  <c r="G18" i="5"/>
  <c r="Q17" i="5"/>
  <c r="Q18" i="5" s="1"/>
  <c r="H9" i="5"/>
  <c r="R9" i="5" s="1"/>
  <c r="R11" i="4"/>
  <c r="D13" i="4"/>
  <c r="G14" i="4"/>
  <c r="K14" i="4" s="1"/>
  <c r="A14" i="4"/>
  <c r="Q14" i="4" s="1"/>
  <c r="C11" i="4"/>
  <c r="E11" i="4" s="1"/>
  <c r="P11" i="4" s="1"/>
  <c r="B12" i="4"/>
  <c r="O12" i="4" s="1"/>
  <c r="A17" i="5"/>
  <c r="K9" i="5" l="1"/>
  <c r="P9" i="5" s="1"/>
  <c r="I9" i="5"/>
  <c r="G19" i="5"/>
  <c r="D14" i="4"/>
  <c r="R12" i="4"/>
  <c r="G15" i="4"/>
  <c r="K15" i="4" s="1"/>
  <c r="O9" i="14" s="1"/>
  <c r="A15" i="4"/>
  <c r="Q15" i="4" s="1"/>
  <c r="C12" i="4"/>
  <c r="E12" i="4" s="1"/>
  <c r="P12" i="4" s="1"/>
  <c r="B13" i="4"/>
  <c r="O13" i="4" s="1"/>
  <c r="A18" i="5"/>
  <c r="G20" i="5" l="1"/>
  <c r="J9" i="5"/>
  <c r="O9" i="5" s="1"/>
  <c r="Q19" i="5"/>
  <c r="Q20" i="5" s="1"/>
  <c r="R13" i="4"/>
  <c r="D15" i="4"/>
  <c r="N7" i="14" s="1"/>
  <c r="G16" i="4"/>
  <c r="K16" i="4" s="1"/>
  <c r="A16" i="4"/>
  <c r="Q16" i="4" s="1"/>
  <c r="C13" i="4"/>
  <c r="E13" i="4" s="1"/>
  <c r="P13" i="4" s="1"/>
  <c r="B14" i="4"/>
  <c r="O14" i="4" s="1"/>
  <c r="A19" i="5"/>
  <c r="H10" i="5" l="1"/>
  <c r="I10" i="5" s="1"/>
  <c r="G21" i="5"/>
  <c r="D16" i="4"/>
  <c r="R14" i="4"/>
  <c r="G17" i="4"/>
  <c r="K17" i="4" s="1"/>
  <c r="A17" i="4"/>
  <c r="Q17" i="4" s="1"/>
  <c r="C14" i="4"/>
  <c r="E14" i="4" s="1"/>
  <c r="P14" i="4" s="1"/>
  <c r="B15" i="4"/>
  <c r="O15" i="4" s="1"/>
  <c r="A20" i="5"/>
  <c r="G22" i="5" l="1"/>
  <c r="K10" i="5"/>
  <c r="P10" i="5" s="1"/>
  <c r="R10" i="5"/>
  <c r="Q21" i="5"/>
  <c r="Q22" i="5" s="1"/>
  <c r="R15" i="4"/>
  <c r="D17" i="4"/>
  <c r="G18" i="4"/>
  <c r="K18" i="4" s="1"/>
  <c r="A18" i="4"/>
  <c r="Q18" i="4" s="1"/>
  <c r="C15" i="4"/>
  <c r="E15" i="4" s="1"/>
  <c r="B16" i="4"/>
  <c r="O16" i="4" s="1"/>
  <c r="A21" i="5"/>
  <c r="G23" i="5" l="1"/>
  <c r="Q23" i="5"/>
  <c r="J10" i="5"/>
  <c r="N9" i="14"/>
  <c r="P15" i="4"/>
  <c r="D18" i="4"/>
  <c r="R16" i="4"/>
  <c r="G19" i="4"/>
  <c r="K19" i="4" s="1"/>
  <c r="A19" i="4"/>
  <c r="Q19" i="4" s="1"/>
  <c r="C16" i="4"/>
  <c r="E16" i="4" s="1"/>
  <c r="P16" i="4" s="1"/>
  <c r="B17" i="4"/>
  <c r="O17" i="4" s="1"/>
  <c r="N8" i="14"/>
  <c r="A22" i="5"/>
  <c r="O10" i="5" l="1"/>
  <c r="H11" i="5"/>
  <c r="G24" i="5"/>
  <c r="D19" i="4"/>
  <c r="R17" i="4"/>
  <c r="G20" i="4"/>
  <c r="K20" i="4" s="1"/>
  <c r="A20" i="4"/>
  <c r="Q20" i="4" s="1"/>
  <c r="C17" i="4"/>
  <c r="E17" i="4" s="1"/>
  <c r="P17" i="4" s="1"/>
  <c r="B18" i="4"/>
  <c r="O18" i="4" s="1"/>
  <c r="A23" i="5"/>
  <c r="G25" i="5" l="1"/>
  <c r="R11" i="5"/>
  <c r="K11" i="5"/>
  <c r="I11" i="5"/>
  <c r="Q24" i="5"/>
  <c r="Q25" i="5" s="1"/>
  <c r="D20" i="4"/>
  <c r="R18" i="4"/>
  <c r="G21" i="4"/>
  <c r="K21" i="4" s="1"/>
  <c r="A21" i="4"/>
  <c r="Q21" i="4" s="1"/>
  <c r="C18" i="4"/>
  <c r="E18" i="4" s="1"/>
  <c r="P18" i="4" s="1"/>
  <c r="B19" i="4"/>
  <c r="O19" i="4" s="1"/>
  <c r="A24" i="5"/>
  <c r="P11" i="5" l="1"/>
  <c r="J11" i="5"/>
  <c r="G26" i="5"/>
  <c r="R19" i="4"/>
  <c r="D21" i="4"/>
  <c r="G22" i="4"/>
  <c r="K22" i="4" s="1"/>
  <c r="A22" i="4"/>
  <c r="Q22" i="4" s="1"/>
  <c r="C19" i="4"/>
  <c r="E19" i="4" s="1"/>
  <c r="P19" i="4" s="1"/>
  <c r="B20" i="4"/>
  <c r="O20" i="4" s="1"/>
  <c r="A25" i="5"/>
  <c r="G27" i="5" l="1"/>
  <c r="H12" i="5"/>
  <c r="O11" i="5"/>
  <c r="Q26" i="5"/>
  <c r="Q27" i="5" s="1"/>
  <c r="D22" i="4"/>
  <c r="R20" i="4"/>
  <c r="G23" i="4"/>
  <c r="K23" i="4" s="1"/>
  <c r="A23" i="4"/>
  <c r="Q23" i="4" s="1"/>
  <c r="C20" i="4"/>
  <c r="E20" i="4" s="1"/>
  <c r="P20" i="4" s="1"/>
  <c r="B21" i="4"/>
  <c r="O21" i="4" s="1"/>
  <c r="A26" i="5"/>
  <c r="R12" i="5" l="1"/>
  <c r="K12" i="5"/>
  <c r="I12" i="5"/>
  <c r="G28" i="5"/>
  <c r="R21" i="4"/>
  <c r="D23" i="4"/>
  <c r="G24" i="4"/>
  <c r="K24" i="4" s="1"/>
  <c r="A24" i="4"/>
  <c r="Q24" i="4" s="1"/>
  <c r="C21" i="4"/>
  <c r="E21" i="4" s="1"/>
  <c r="P21" i="4" s="1"/>
  <c r="B22" i="4"/>
  <c r="O22" i="4" s="1"/>
  <c r="A27" i="5"/>
  <c r="G29" i="5" l="1"/>
  <c r="Q28" i="5"/>
  <c r="Q29" i="5" s="1"/>
  <c r="P12" i="5"/>
  <c r="J12" i="5"/>
  <c r="D24" i="4"/>
  <c r="R22" i="4"/>
  <c r="G25" i="4"/>
  <c r="K25" i="4" s="1"/>
  <c r="A25" i="4"/>
  <c r="Q25" i="4" s="1"/>
  <c r="C22" i="4"/>
  <c r="E22" i="4" s="1"/>
  <c r="P22" i="4" s="1"/>
  <c r="B23" i="4"/>
  <c r="O23" i="4" s="1"/>
  <c r="A28" i="5"/>
  <c r="O12" i="5" l="1"/>
  <c r="H13" i="5"/>
  <c r="G30" i="5"/>
  <c r="R23" i="4"/>
  <c r="D25" i="4"/>
  <c r="N11" i="14"/>
  <c r="G26" i="4"/>
  <c r="K26" i="4" s="1"/>
  <c r="A26" i="4"/>
  <c r="Q26" i="4" s="1"/>
  <c r="C23" i="4"/>
  <c r="E23" i="4" s="1"/>
  <c r="P23" i="4" s="1"/>
  <c r="B24" i="4"/>
  <c r="O24" i="4" s="1"/>
  <c r="A29" i="5"/>
  <c r="G31" i="5" l="1"/>
  <c r="Q30" i="5"/>
  <c r="Q31" i="5" s="1"/>
  <c r="R13" i="5"/>
  <c r="K13" i="5"/>
  <c r="I13" i="5"/>
  <c r="D26" i="4"/>
  <c r="R24" i="4"/>
  <c r="G27" i="4"/>
  <c r="K27" i="4" s="1"/>
  <c r="A27" i="4"/>
  <c r="Q27" i="4" s="1"/>
  <c r="C24" i="4"/>
  <c r="E24" i="4" s="1"/>
  <c r="P24" i="4" s="1"/>
  <c r="B25" i="4"/>
  <c r="O25" i="4" s="1"/>
  <c r="A30" i="5"/>
  <c r="P13" i="5" l="1"/>
  <c r="J13" i="5"/>
  <c r="G32" i="5"/>
  <c r="R25" i="4"/>
  <c r="D27" i="4"/>
  <c r="G28" i="4"/>
  <c r="K28" i="4" s="1"/>
  <c r="A28" i="4"/>
  <c r="Q28" i="4" s="1"/>
  <c r="C25" i="4"/>
  <c r="E25" i="4" s="1"/>
  <c r="P25" i="4" s="1"/>
  <c r="B26" i="4"/>
  <c r="O26" i="4" s="1"/>
  <c r="A31" i="5"/>
  <c r="G33" i="5" l="1"/>
  <c r="Q32" i="5"/>
  <c r="Q33" i="5" s="1"/>
  <c r="H14" i="5"/>
  <c r="O13" i="5"/>
  <c r="D28" i="4"/>
  <c r="R26" i="4"/>
  <c r="G29" i="4"/>
  <c r="K29" i="4" s="1"/>
  <c r="A29" i="4"/>
  <c r="Q29" i="4" s="1"/>
  <c r="C26" i="4"/>
  <c r="E26" i="4" s="1"/>
  <c r="P26" i="4" s="1"/>
  <c r="B27" i="4"/>
  <c r="O27" i="4" s="1"/>
  <c r="N12" i="14"/>
  <c r="N13" i="14" s="1"/>
  <c r="A32" i="5"/>
  <c r="R14" i="5" l="1"/>
  <c r="I14" i="5"/>
  <c r="K14" i="5"/>
  <c r="G34" i="5"/>
  <c r="R27" i="4"/>
  <c r="D29" i="4"/>
  <c r="G30" i="4"/>
  <c r="K30" i="4" s="1"/>
  <c r="A30" i="4"/>
  <c r="Q30" i="4" s="1"/>
  <c r="C27" i="4"/>
  <c r="E27" i="4" s="1"/>
  <c r="P27" i="4" s="1"/>
  <c r="B28" i="4"/>
  <c r="O28" i="4" s="1"/>
  <c r="A33" i="5"/>
  <c r="G35" i="5" l="1"/>
  <c r="P14" i="5"/>
  <c r="J14" i="5"/>
  <c r="Q34" i="5"/>
  <c r="Q35" i="5" s="1"/>
  <c r="D30" i="4"/>
  <c r="R28" i="4"/>
  <c r="G31" i="4"/>
  <c r="A31" i="4"/>
  <c r="Q31" i="4" s="1"/>
  <c r="C28" i="4"/>
  <c r="E28" i="4" s="1"/>
  <c r="P28" i="4" s="1"/>
  <c r="B29" i="4"/>
  <c r="O29" i="4" s="1"/>
  <c r="A34" i="5"/>
  <c r="O14" i="5" l="1"/>
  <c r="H15" i="5"/>
  <c r="G36" i="5"/>
  <c r="R29" i="4"/>
  <c r="D31" i="4"/>
  <c r="G32" i="4"/>
  <c r="A32" i="4"/>
  <c r="Q32" i="4" s="1"/>
  <c r="K31" i="4"/>
  <c r="C29" i="4"/>
  <c r="E29" i="4" s="1"/>
  <c r="P29" i="4" s="1"/>
  <c r="B30" i="4"/>
  <c r="O30" i="4" s="1"/>
  <c r="A35" i="5"/>
  <c r="R15" i="5" l="1"/>
  <c r="I15" i="5"/>
  <c r="Q8" i="14" s="1"/>
  <c r="K15" i="5"/>
  <c r="G37" i="5"/>
  <c r="Q36" i="5"/>
  <c r="D32" i="4"/>
  <c r="R30" i="4"/>
  <c r="B31" i="4"/>
  <c r="O31" i="4" s="1"/>
  <c r="G33" i="4"/>
  <c r="A33" i="4"/>
  <c r="Q33" i="4" s="1"/>
  <c r="K32" i="4"/>
  <c r="C30" i="4"/>
  <c r="E30" i="4" s="1"/>
  <c r="P30" i="4" s="1"/>
  <c r="A36" i="5"/>
  <c r="Q37" i="5" l="1"/>
  <c r="G38" i="5"/>
  <c r="P15" i="5"/>
  <c r="Q9" i="14"/>
  <c r="J15" i="5"/>
  <c r="R31" i="4"/>
  <c r="D33" i="4"/>
  <c r="B32" i="4"/>
  <c r="C32" i="4" s="1"/>
  <c r="E32" i="4" s="1"/>
  <c r="G34" i="4"/>
  <c r="A34" i="4"/>
  <c r="Q34" i="4" s="1"/>
  <c r="K33" i="4"/>
  <c r="C31" i="4"/>
  <c r="E31" i="4" s="1"/>
  <c r="P31" i="4" s="1"/>
  <c r="A37" i="5"/>
  <c r="Q38" i="5" l="1"/>
  <c r="O15" i="5"/>
  <c r="Q7" i="14"/>
  <c r="H16" i="5"/>
  <c r="G39" i="5"/>
  <c r="D34" i="4"/>
  <c r="R32" i="4"/>
  <c r="P32" i="4"/>
  <c r="O32" i="4"/>
  <c r="B33" i="4"/>
  <c r="G35" i="4"/>
  <c r="A35" i="4"/>
  <c r="Q35" i="4" s="1"/>
  <c r="K34" i="4"/>
  <c r="A38" i="5"/>
  <c r="Q39" i="5" l="1"/>
  <c r="G40" i="5"/>
  <c r="Q40" i="5"/>
  <c r="R16" i="5"/>
  <c r="I16" i="5"/>
  <c r="K16" i="5"/>
  <c r="R33" i="4"/>
  <c r="C33" i="4"/>
  <c r="E33" i="4" s="1"/>
  <c r="P33" i="4" s="1"/>
  <c r="O33" i="4"/>
  <c r="B34" i="4"/>
  <c r="D35" i="4"/>
  <c r="G36" i="4"/>
  <c r="A36" i="4"/>
  <c r="Q36" i="4" s="1"/>
  <c r="K35" i="4"/>
  <c r="A39" i="5"/>
  <c r="P16" i="5" l="1"/>
  <c r="J16" i="5"/>
  <c r="G41" i="5"/>
  <c r="R34" i="4"/>
  <c r="C34" i="4"/>
  <c r="E34" i="4" s="1"/>
  <c r="P34" i="4" s="1"/>
  <c r="O34" i="4"/>
  <c r="B35" i="4"/>
  <c r="C35" i="4" s="1"/>
  <c r="E35" i="4" s="1"/>
  <c r="D36" i="4"/>
  <c r="G37" i="4"/>
  <c r="A37" i="4"/>
  <c r="Q37" i="4" s="1"/>
  <c r="K36" i="4"/>
  <c r="A40" i="5"/>
  <c r="G42" i="5" l="1"/>
  <c r="Q41" i="5"/>
  <c r="Q42" i="5" s="1"/>
  <c r="O16" i="5"/>
  <c r="H17" i="5"/>
  <c r="R35" i="4"/>
  <c r="P35" i="4"/>
  <c r="O35" i="4"/>
  <c r="B36" i="4"/>
  <c r="C36" i="4" s="1"/>
  <c r="E36" i="4" s="1"/>
  <c r="P36" i="4" s="1"/>
  <c r="D37" i="4"/>
  <c r="G38" i="4"/>
  <c r="A38" i="4"/>
  <c r="Q38" i="4" s="1"/>
  <c r="K37" i="4"/>
  <c r="A41" i="5"/>
  <c r="R17" i="5" l="1"/>
  <c r="K17" i="5"/>
  <c r="I17" i="5"/>
  <c r="G43" i="5"/>
  <c r="D38" i="4"/>
  <c r="R36" i="4"/>
  <c r="O36" i="4"/>
  <c r="B37" i="4"/>
  <c r="C37" i="4" s="1"/>
  <c r="E37" i="4" s="1"/>
  <c r="P37" i="4" s="1"/>
  <c r="G39" i="4"/>
  <c r="A39" i="4"/>
  <c r="Q39" i="4" s="1"/>
  <c r="K38" i="4"/>
  <c r="A42" i="5"/>
  <c r="G44" i="5" l="1"/>
  <c r="Q43" i="5"/>
  <c r="Q44" i="5" s="1"/>
  <c r="P17" i="5"/>
  <c r="J17" i="5"/>
  <c r="D39" i="4"/>
  <c r="R37" i="4"/>
  <c r="O37" i="4"/>
  <c r="B38" i="4"/>
  <c r="G40" i="4"/>
  <c r="A40" i="4"/>
  <c r="Q40" i="4" s="1"/>
  <c r="K39" i="4"/>
  <c r="A43" i="5"/>
  <c r="O17" i="5" l="1"/>
  <c r="H18" i="5"/>
  <c r="G45" i="5"/>
  <c r="D40" i="4"/>
  <c r="R38" i="4"/>
  <c r="C38" i="4"/>
  <c r="E38" i="4" s="1"/>
  <c r="P38" i="4" s="1"/>
  <c r="O38" i="4"/>
  <c r="B39" i="4"/>
  <c r="G41" i="4"/>
  <c r="A41" i="4"/>
  <c r="Q41" i="4" s="1"/>
  <c r="K40" i="4"/>
  <c r="A44" i="5"/>
  <c r="Q45" i="5" l="1"/>
  <c r="G46" i="5"/>
  <c r="R46" i="5" s="1"/>
  <c r="R18" i="5"/>
  <c r="K18" i="5"/>
  <c r="I18" i="5"/>
  <c r="R39" i="4"/>
  <c r="D41" i="4"/>
  <c r="C39" i="4"/>
  <c r="E39" i="4" s="1"/>
  <c r="P39" i="4" s="1"/>
  <c r="O39" i="4"/>
  <c r="B40" i="4"/>
  <c r="G42" i="4"/>
  <c r="A42" i="4"/>
  <c r="Q42" i="4" s="1"/>
  <c r="K41" i="4"/>
  <c r="A45" i="5"/>
  <c r="A46" i="5" s="1"/>
  <c r="A47" i="5" s="1"/>
  <c r="A48" i="5" s="1"/>
  <c r="P18" i="5" l="1"/>
  <c r="J18" i="5"/>
  <c r="G47" i="5"/>
  <c r="R47" i="5" s="1"/>
  <c r="Q46" i="5"/>
  <c r="P46" i="5"/>
  <c r="O46" i="5"/>
  <c r="C40" i="4"/>
  <c r="E40" i="4" s="1"/>
  <c r="P40" i="4" s="1"/>
  <c r="O40" i="4"/>
  <c r="R40" i="4"/>
  <c r="A49" i="5"/>
  <c r="B41" i="4"/>
  <c r="D42" i="4"/>
  <c r="G43" i="4"/>
  <c r="A43" i="4"/>
  <c r="Q43" i="4" s="1"/>
  <c r="K42" i="4"/>
  <c r="G48" i="5" l="1"/>
  <c r="R48" i="5" s="1"/>
  <c r="Q47" i="5"/>
  <c r="P47" i="5"/>
  <c r="O47" i="5"/>
  <c r="O18" i="5"/>
  <c r="H19" i="5"/>
  <c r="D43" i="4"/>
  <c r="R41" i="4"/>
  <c r="C41" i="4"/>
  <c r="E41" i="4" s="1"/>
  <c r="P41" i="4" s="1"/>
  <c r="O41" i="4"/>
  <c r="B42" i="4"/>
  <c r="C42" i="4" s="1"/>
  <c r="E42" i="4" s="1"/>
  <c r="A50" i="5"/>
  <c r="G44" i="4"/>
  <c r="A44" i="4"/>
  <c r="Q44" i="4" s="1"/>
  <c r="K43" i="4"/>
  <c r="Q48" i="5" l="1"/>
  <c r="P48" i="5"/>
  <c r="O48" i="5"/>
  <c r="G49" i="5"/>
  <c r="R49" i="5" s="1"/>
  <c r="R19" i="5"/>
  <c r="I19" i="5"/>
  <c r="K19" i="5"/>
  <c r="R42" i="4"/>
  <c r="P42" i="4"/>
  <c r="O42" i="4"/>
  <c r="B43" i="4"/>
  <c r="A51" i="5"/>
  <c r="D44" i="4"/>
  <c r="G45" i="4"/>
  <c r="A45" i="4"/>
  <c r="Q45" i="4" s="1"/>
  <c r="K44" i="4"/>
  <c r="P19" i="5" l="1"/>
  <c r="J19" i="5"/>
  <c r="G50" i="5"/>
  <c r="R50" i="5" s="1"/>
  <c r="Q49" i="5"/>
  <c r="P49" i="5"/>
  <c r="O49" i="5"/>
  <c r="C43" i="4"/>
  <c r="E43" i="4" s="1"/>
  <c r="P43" i="4" s="1"/>
  <c r="O43" i="4"/>
  <c r="R43" i="4"/>
  <c r="B44" i="4"/>
  <c r="C44" i="4" s="1"/>
  <c r="E44" i="4" s="1"/>
  <c r="A52" i="5"/>
  <c r="D45" i="4"/>
  <c r="G46" i="4"/>
  <c r="A46" i="4"/>
  <c r="Q46" i="4" s="1"/>
  <c r="K45" i="4"/>
  <c r="P44" i="4" l="1"/>
  <c r="G51" i="5"/>
  <c r="R51" i="5" s="1"/>
  <c r="Q50" i="5"/>
  <c r="P50" i="5"/>
  <c r="O50" i="5"/>
  <c r="O19" i="5"/>
  <c r="H20" i="5"/>
  <c r="R44" i="4"/>
  <c r="R46" i="4"/>
  <c r="P46" i="4"/>
  <c r="O46" i="4"/>
  <c r="O44" i="4"/>
  <c r="B45" i="4"/>
  <c r="C45" i="4" s="1"/>
  <c r="E45" i="4" s="1"/>
  <c r="A53" i="5"/>
  <c r="B46" i="4"/>
  <c r="D46" i="4"/>
  <c r="G47" i="4"/>
  <c r="A47" i="4"/>
  <c r="Q47" i="4" s="1"/>
  <c r="K46" i="4"/>
  <c r="H46" i="4"/>
  <c r="R20" i="5" l="1"/>
  <c r="I20" i="5"/>
  <c r="K20" i="5"/>
  <c r="G52" i="5"/>
  <c r="R52" i="5" s="1"/>
  <c r="P51" i="5"/>
  <c r="Q51" i="5"/>
  <c r="O51" i="5"/>
  <c r="R45" i="4"/>
  <c r="E47" i="4"/>
  <c r="P47" i="4"/>
  <c r="R47" i="4"/>
  <c r="O47" i="4"/>
  <c r="E46" i="4"/>
  <c r="P45" i="4"/>
  <c r="O45" i="4"/>
  <c r="C46" i="4"/>
  <c r="A54" i="5"/>
  <c r="B47" i="4"/>
  <c r="D47" i="4"/>
  <c r="C47" i="4"/>
  <c r="G48" i="4"/>
  <c r="A48" i="4"/>
  <c r="K47" i="4"/>
  <c r="J47" i="4"/>
  <c r="I47" i="4"/>
  <c r="H47" i="4"/>
  <c r="R48" i="4" l="1"/>
  <c r="Q48" i="4"/>
  <c r="G53" i="5"/>
  <c r="R53" i="5" s="1"/>
  <c r="P52" i="5"/>
  <c r="Q52" i="5"/>
  <c r="O52" i="5"/>
  <c r="P20" i="5"/>
  <c r="J20" i="5"/>
  <c r="E48" i="4"/>
  <c r="P48" i="4"/>
  <c r="O48" i="4"/>
  <c r="A55" i="5"/>
  <c r="B48" i="4"/>
  <c r="C48" i="4"/>
  <c r="D48" i="4"/>
  <c r="G49" i="4"/>
  <c r="A49" i="4"/>
  <c r="K48" i="4"/>
  <c r="J48" i="4"/>
  <c r="I48" i="4"/>
  <c r="H48" i="4"/>
  <c r="R49" i="4" l="1"/>
  <c r="Q49" i="4"/>
  <c r="O20" i="5"/>
  <c r="H21" i="5"/>
  <c r="G54" i="5"/>
  <c r="R54" i="5" s="1"/>
  <c r="Q53" i="5"/>
  <c r="P53" i="5"/>
  <c r="O53" i="5"/>
  <c r="D49" i="4"/>
  <c r="P49" i="4"/>
  <c r="O49" i="4"/>
  <c r="A56" i="5"/>
  <c r="E49" i="4"/>
  <c r="B49" i="4"/>
  <c r="C49" i="4"/>
  <c r="G50" i="4"/>
  <c r="A50" i="4"/>
  <c r="K49" i="4"/>
  <c r="J49" i="4"/>
  <c r="I49" i="4"/>
  <c r="H49" i="4"/>
  <c r="R50" i="4" l="1"/>
  <c r="Q50" i="4"/>
  <c r="G55" i="5"/>
  <c r="R55" i="5" s="1"/>
  <c r="Q54" i="5"/>
  <c r="P54" i="5"/>
  <c r="O54" i="5"/>
  <c r="R21" i="5"/>
  <c r="K21" i="5"/>
  <c r="I21" i="5"/>
  <c r="D50" i="4"/>
  <c r="P50" i="4"/>
  <c r="O50" i="4"/>
  <c r="A57" i="5"/>
  <c r="E50" i="4"/>
  <c r="B50" i="4"/>
  <c r="C50" i="4"/>
  <c r="G51" i="4"/>
  <c r="A51" i="4"/>
  <c r="K50" i="4"/>
  <c r="J50" i="4"/>
  <c r="I50" i="4"/>
  <c r="H50" i="4"/>
  <c r="R51" i="4" l="1"/>
  <c r="Q51" i="4"/>
  <c r="P21" i="5"/>
  <c r="J21" i="5"/>
  <c r="G56" i="5"/>
  <c r="R56" i="5" s="1"/>
  <c r="Q55" i="5"/>
  <c r="P55" i="5"/>
  <c r="O55" i="5"/>
  <c r="D51" i="4"/>
  <c r="P51" i="4"/>
  <c r="O51" i="4"/>
  <c r="A58" i="5"/>
  <c r="B51" i="4"/>
  <c r="E51" i="4"/>
  <c r="C51" i="4"/>
  <c r="G52" i="4"/>
  <c r="A52" i="4"/>
  <c r="K51" i="4"/>
  <c r="J51" i="4"/>
  <c r="I51" i="4"/>
  <c r="H51" i="4"/>
  <c r="R52" i="4" l="1"/>
  <c r="Q52" i="4"/>
  <c r="Q56" i="5"/>
  <c r="P56" i="5"/>
  <c r="O56" i="5"/>
  <c r="G57" i="5"/>
  <c r="R57" i="5" s="1"/>
  <c r="O21" i="5"/>
  <c r="H22" i="5"/>
  <c r="D52" i="4"/>
  <c r="P52" i="4"/>
  <c r="O52" i="4"/>
  <c r="A59" i="5"/>
  <c r="B52" i="4"/>
  <c r="C52" i="4"/>
  <c r="E52" i="4"/>
  <c r="G53" i="4"/>
  <c r="A53" i="4"/>
  <c r="K52" i="4"/>
  <c r="J52" i="4"/>
  <c r="I52" i="4"/>
  <c r="H52" i="4"/>
  <c r="R53" i="4" l="1"/>
  <c r="Q53" i="4"/>
  <c r="R22" i="5"/>
  <c r="I22" i="5"/>
  <c r="K22" i="5"/>
  <c r="Q57" i="5"/>
  <c r="P57" i="5"/>
  <c r="O57" i="5"/>
  <c r="G58" i="5"/>
  <c r="R58" i="5" s="1"/>
  <c r="D53" i="4"/>
  <c r="P53" i="4"/>
  <c r="O53" i="4"/>
  <c r="A60" i="5"/>
  <c r="E53" i="4"/>
  <c r="B53" i="4"/>
  <c r="C53" i="4"/>
  <c r="G54" i="4"/>
  <c r="A54" i="4"/>
  <c r="K53" i="4"/>
  <c r="J53" i="4"/>
  <c r="I53" i="4"/>
  <c r="H53" i="4"/>
  <c r="R54" i="4" l="1"/>
  <c r="Q54" i="4"/>
  <c r="P22" i="5"/>
  <c r="J22" i="5"/>
  <c r="P58" i="5"/>
  <c r="Q58" i="5"/>
  <c r="O58" i="5"/>
  <c r="G59" i="5"/>
  <c r="R59" i="5" s="1"/>
  <c r="D54" i="4"/>
  <c r="P54" i="4"/>
  <c r="O54" i="4"/>
  <c r="A61" i="5"/>
  <c r="B54" i="4"/>
  <c r="E54" i="4"/>
  <c r="C54" i="4"/>
  <c r="G55" i="4"/>
  <c r="A55" i="4"/>
  <c r="K54" i="4"/>
  <c r="J54" i="4"/>
  <c r="I54" i="4"/>
  <c r="H54" i="4"/>
  <c r="R55" i="4" l="1"/>
  <c r="Q55" i="4"/>
  <c r="Q59" i="5"/>
  <c r="P59" i="5"/>
  <c r="O59" i="5"/>
  <c r="G60" i="5"/>
  <c r="R60" i="5" s="1"/>
  <c r="O22" i="5"/>
  <c r="H23" i="5"/>
  <c r="D55" i="4"/>
  <c r="P55" i="4"/>
  <c r="O55" i="4"/>
  <c r="A62" i="5"/>
  <c r="B55" i="4"/>
  <c r="E55" i="4"/>
  <c r="C55" i="4"/>
  <c r="G56" i="4"/>
  <c r="A56" i="4"/>
  <c r="K55" i="4"/>
  <c r="J55" i="4"/>
  <c r="I55" i="4"/>
  <c r="H55" i="4"/>
  <c r="R56" i="4" l="1"/>
  <c r="Q56" i="4"/>
  <c r="R23" i="5"/>
  <c r="I23" i="5"/>
  <c r="K23" i="5"/>
  <c r="P60" i="5"/>
  <c r="Q60" i="5"/>
  <c r="O60" i="5"/>
  <c r="G61" i="5"/>
  <c r="R61" i="5" s="1"/>
  <c r="D56" i="4"/>
  <c r="P56" i="4"/>
  <c r="O56" i="4"/>
  <c r="A63" i="5"/>
  <c r="E56" i="4"/>
  <c r="B56" i="4"/>
  <c r="C56" i="4"/>
  <c r="G57" i="4"/>
  <c r="A57" i="4"/>
  <c r="K56" i="4"/>
  <c r="J56" i="4"/>
  <c r="I56" i="4"/>
  <c r="H56" i="4"/>
  <c r="R57" i="4" l="1"/>
  <c r="Q57" i="4"/>
  <c r="Q61" i="5"/>
  <c r="P61" i="5"/>
  <c r="O61" i="5"/>
  <c r="G62" i="5"/>
  <c r="R62" i="5" s="1"/>
  <c r="P23" i="5"/>
  <c r="J23" i="5"/>
  <c r="E57" i="4"/>
  <c r="P57" i="4"/>
  <c r="O57" i="4"/>
  <c r="A64" i="5"/>
  <c r="B57" i="4"/>
  <c r="C57" i="4"/>
  <c r="D57" i="4"/>
  <c r="G58" i="4"/>
  <c r="A58" i="4"/>
  <c r="K57" i="4"/>
  <c r="J57" i="4"/>
  <c r="I57" i="4"/>
  <c r="H57" i="4"/>
  <c r="R58" i="4" l="1"/>
  <c r="Q58" i="4"/>
  <c r="O23" i="5"/>
  <c r="H24" i="5"/>
  <c r="Q62" i="5"/>
  <c r="P62" i="5"/>
  <c r="O62" i="5"/>
  <c r="G63" i="5"/>
  <c r="R63" i="5" s="1"/>
  <c r="E58" i="4"/>
  <c r="P58" i="4"/>
  <c r="O58" i="4"/>
  <c r="A65" i="5"/>
  <c r="D58" i="4"/>
  <c r="B58" i="4"/>
  <c r="C58" i="4"/>
  <c r="G59" i="4"/>
  <c r="A59" i="4"/>
  <c r="K58" i="4"/>
  <c r="J58" i="4"/>
  <c r="I58" i="4"/>
  <c r="H58" i="4"/>
  <c r="R59" i="4" l="1"/>
  <c r="Q59" i="4"/>
  <c r="Q63" i="5"/>
  <c r="P63" i="5"/>
  <c r="O63" i="5"/>
  <c r="G64" i="5"/>
  <c r="R64" i="5" s="1"/>
  <c r="R24" i="5"/>
  <c r="K24" i="5"/>
  <c r="I24" i="5"/>
  <c r="D59" i="4"/>
  <c r="P59" i="4"/>
  <c r="O59" i="4"/>
  <c r="A66" i="5"/>
  <c r="B59" i="4"/>
  <c r="E59" i="4"/>
  <c r="C59" i="4"/>
  <c r="G60" i="4"/>
  <c r="A60" i="4"/>
  <c r="K59" i="4"/>
  <c r="J59" i="4"/>
  <c r="I59" i="4"/>
  <c r="H59" i="4"/>
  <c r="R60" i="4" l="1"/>
  <c r="Q60" i="4"/>
  <c r="P24" i="5"/>
  <c r="J24" i="5"/>
  <c r="Q64" i="5"/>
  <c r="P64" i="5"/>
  <c r="O64" i="5"/>
  <c r="G65" i="5"/>
  <c r="R65" i="5" s="1"/>
  <c r="E60" i="4"/>
  <c r="P60" i="4"/>
  <c r="O60" i="4"/>
  <c r="A67" i="5"/>
  <c r="B60" i="4"/>
  <c r="C60" i="4"/>
  <c r="D60" i="4"/>
  <c r="G61" i="4"/>
  <c r="A61" i="4"/>
  <c r="K60" i="4"/>
  <c r="J60" i="4"/>
  <c r="I60" i="4"/>
  <c r="H60" i="4"/>
  <c r="R61" i="4" l="1"/>
  <c r="Q61" i="4"/>
  <c r="Q65" i="5"/>
  <c r="P65" i="5"/>
  <c r="O65" i="5"/>
  <c r="G66" i="5"/>
  <c r="R66" i="5" s="1"/>
  <c r="O24" i="5"/>
  <c r="H25" i="5"/>
  <c r="E61" i="4"/>
  <c r="P61" i="4"/>
  <c r="O61" i="4"/>
  <c r="A68" i="5"/>
  <c r="D61" i="4"/>
  <c r="B61" i="4"/>
  <c r="C61" i="4"/>
  <c r="G62" i="4"/>
  <c r="A62" i="4"/>
  <c r="K61" i="4"/>
  <c r="J61" i="4"/>
  <c r="I61" i="4"/>
  <c r="H61" i="4"/>
  <c r="R62" i="4" l="1"/>
  <c r="Q62" i="4"/>
  <c r="R25" i="5"/>
  <c r="K25" i="5"/>
  <c r="I25" i="5"/>
  <c r="Q12" i="14" s="1"/>
  <c r="Q66" i="5"/>
  <c r="P66" i="5"/>
  <c r="O66" i="5"/>
  <c r="G67" i="5"/>
  <c r="R67" i="5" s="1"/>
  <c r="E62" i="4"/>
  <c r="P62" i="4"/>
  <c r="O62" i="4"/>
  <c r="A69" i="5"/>
  <c r="B62" i="4"/>
  <c r="C62" i="4"/>
  <c r="D62" i="4"/>
  <c r="G63" i="4"/>
  <c r="A63" i="4"/>
  <c r="K62" i="4"/>
  <c r="J62" i="4"/>
  <c r="I62" i="4"/>
  <c r="H62" i="4"/>
  <c r="R63" i="4" l="1"/>
  <c r="Q63" i="4"/>
  <c r="P67" i="5"/>
  <c r="O67" i="5"/>
  <c r="Q67" i="5"/>
  <c r="G68" i="5"/>
  <c r="R68" i="5" s="1"/>
  <c r="P25" i="5"/>
  <c r="J25" i="5"/>
  <c r="E63" i="4"/>
  <c r="P63" i="4"/>
  <c r="O63" i="4"/>
  <c r="A70" i="5"/>
  <c r="B63" i="4"/>
  <c r="C63" i="4"/>
  <c r="D63" i="4"/>
  <c r="G64" i="4"/>
  <c r="A64" i="4"/>
  <c r="K63" i="4"/>
  <c r="J63" i="4"/>
  <c r="I63" i="4"/>
  <c r="H63" i="4"/>
  <c r="R64" i="4" l="1"/>
  <c r="Q64" i="4"/>
  <c r="O25" i="5"/>
  <c r="Q11" i="14"/>
  <c r="Q13" i="14" s="1"/>
  <c r="H26" i="5"/>
  <c r="P68" i="5"/>
  <c r="O68" i="5"/>
  <c r="Q68" i="5"/>
  <c r="G69" i="5"/>
  <c r="R69" i="5" s="1"/>
  <c r="C64" i="4"/>
  <c r="P64" i="4"/>
  <c r="O64" i="4"/>
  <c r="A71" i="5"/>
  <c r="E64" i="4"/>
  <c r="D64" i="4"/>
  <c r="B64" i="4"/>
  <c r="G65" i="4"/>
  <c r="A65" i="4"/>
  <c r="K64" i="4"/>
  <c r="J64" i="4"/>
  <c r="I64" i="4"/>
  <c r="H64" i="4"/>
  <c r="R65" i="4" l="1"/>
  <c r="Q65" i="4"/>
  <c r="Q69" i="5"/>
  <c r="O69" i="5"/>
  <c r="P69" i="5"/>
  <c r="G70" i="5"/>
  <c r="R70" i="5" s="1"/>
  <c r="R26" i="5"/>
  <c r="I26" i="5"/>
  <c r="K26" i="5"/>
  <c r="C65" i="4"/>
  <c r="P65" i="4"/>
  <c r="O65" i="4"/>
  <c r="A72" i="5"/>
  <c r="E65" i="4"/>
  <c r="D65" i="4"/>
  <c r="B65" i="4"/>
  <c r="G66" i="4"/>
  <c r="A66" i="4"/>
  <c r="K65" i="4"/>
  <c r="J65" i="4"/>
  <c r="I65" i="4"/>
  <c r="H65" i="4"/>
  <c r="R66" i="4" l="1"/>
  <c r="Q66" i="4"/>
  <c r="P26" i="5"/>
  <c r="J26" i="5"/>
  <c r="Q70" i="5"/>
  <c r="P70" i="5"/>
  <c r="O70" i="5"/>
  <c r="G71" i="5"/>
  <c r="R71" i="5" s="1"/>
  <c r="D66" i="4"/>
  <c r="P66" i="4"/>
  <c r="O66" i="4"/>
  <c r="A73" i="5"/>
  <c r="E66" i="4"/>
  <c r="B66" i="4"/>
  <c r="C66" i="4"/>
  <c r="G67" i="4"/>
  <c r="A67" i="4"/>
  <c r="K66" i="4"/>
  <c r="J66" i="4"/>
  <c r="I66" i="4"/>
  <c r="H66" i="4"/>
  <c r="R67" i="4" l="1"/>
  <c r="Q67" i="4"/>
  <c r="O26" i="5"/>
  <c r="H27" i="5"/>
  <c r="Q71" i="5"/>
  <c r="P71" i="5"/>
  <c r="O71" i="5"/>
  <c r="G72" i="5"/>
  <c r="R72" i="5" s="1"/>
  <c r="D67" i="4"/>
  <c r="P67" i="4"/>
  <c r="O67" i="4"/>
  <c r="A74" i="5"/>
  <c r="B67" i="4"/>
  <c r="E67" i="4"/>
  <c r="C67" i="4"/>
  <c r="G68" i="4"/>
  <c r="A68" i="4"/>
  <c r="K67" i="4"/>
  <c r="J67" i="4"/>
  <c r="I67" i="4"/>
  <c r="H67" i="4"/>
  <c r="R68" i="4" l="1"/>
  <c r="Q68" i="4"/>
  <c r="Q72" i="5"/>
  <c r="O72" i="5"/>
  <c r="P72" i="5"/>
  <c r="G73" i="5"/>
  <c r="R73" i="5" s="1"/>
  <c r="R27" i="5"/>
  <c r="I27" i="5"/>
  <c r="K27" i="5"/>
  <c r="E68" i="4"/>
  <c r="P68" i="4"/>
  <c r="O68" i="4"/>
  <c r="A75" i="5"/>
  <c r="B68" i="4"/>
  <c r="C68" i="4"/>
  <c r="D68" i="4"/>
  <c r="G69" i="4"/>
  <c r="A69" i="4"/>
  <c r="K68" i="4"/>
  <c r="J68" i="4"/>
  <c r="I68" i="4"/>
  <c r="H68" i="4"/>
  <c r="J6" i="4"/>
  <c r="R69" i="4" l="1"/>
  <c r="Q69" i="4"/>
  <c r="P27" i="5"/>
  <c r="J27" i="5"/>
  <c r="Q73" i="5"/>
  <c r="O73" i="5"/>
  <c r="P73" i="5"/>
  <c r="G74" i="5"/>
  <c r="R74" i="5" s="1"/>
  <c r="E69" i="4"/>
  <c r="P69" i="4"/>
  <c r="O69" i="4"/>
  <c r="A76" i="5"/>
  <c r="B69" i="4"/>
  <c r="D69" i="4"/>
  <c r="C69" i="4"/>
  <c r="G70" i="4"/>
  <c r="A70" i="4"/>
  <c r="K69" i="4"/>
  <c r="J69" i="4"/>
  <c r="I69" i="4"/>
  <c r="H69" i="4"/>
  <c r="O3" i="14"/>
  <c r="O5" i="14" s="1"/>
  <c r="H7" i="4"/>
  <c r="I7" i="4" s="1"/>
  <c r="R70" i="4" l="1"/>
  <c r="Q70" i="4"/>
  <c r="Q74" i="5"/>
  <c r="P74" i="5"/>
  <c r="O74" i="5"/>
  <c r="G75" i="5"/>
  <c r="R75" i="5" s="1"/>
  <c r="O27" i="5"/>
  <c r="H28" i="5"/>
  <c r="E70" i="4"/>
  <c r="P70" i="4"/>
  <c r="O70" i="4"/>
  <c r="A77" i="5"/>
  <c r="B70" i="4"/>
  <c r="C70" i="4"/>
  <c r="D70" i="4"/>
  <c r="G71" i="4"/>
  <c r="A71" i="4"/>
  <c r="K70" i="4"/>
  <c r="J70" i="4"/>
  <c r="I70" i="4"/>
  <c r="H70" i="4"/>
  <c r="R71" i="4" l="1"/>
  <c r="Q71" i="4"/>
  <c r="R28" i="5"/>
  <c r="K28" i="5"/>
  <c r="I28" i="5"/>
  <c r="Q75" i="5"/>
  <c r="P75" i="5"/>
  <c r="O75" i="5"/>
  <c r="G76" i="5"/>
  <c r="R76" i="5" s="1"/>
  <c r="D71" i="4"/>
  <c r="P71" i="4"/>
  <c r="O71" i="4"/>
  <c r="A78" i="5"/>
  <c r="B71" i="4"/>
  <c r="E71" i="4"/>
  <c r="C71" i="4"/>
  <c r="G72" i="4"/>
  <c r="A72" i="4"/>
  <c r="K71" i="4"/>
  <c r="J71" i="4"/>
  <c r="I71" i="4"/>
  <c r="H71" i="4"/>
  <c r="R72" i="4" l="1"/>
  <c r="Q72" i="4"/>
  <c r="P76" i="5"/>
  <c r="Q76" i="5"/>
  <c r="O76" i="5"/>
  <c r="G77" i="5"/>
  <c r="R77" i="5" s="1"/>
  <c r="P28" i="5"/>
  <c r="J28" i="5"/>
  <c r="D72" i="4"/>
  <c r="P72" i="4"/>
  <c r="O72" i="4"/>
  <c r="A79" i="5"/>
  <c r="C72" i="4"/>
  <c r="B72" i="4"/>
  <c r="E72" i="4"/>
  <c r="G73" i="4"/>
  <c r="A73" i="4"/>
  <c r="K72" i="4"/>
  <c r="J72" i="4"/>
  <c r="I72" i="4"/>
  <c r="H72" i="4"/>
  <c r="R73" i="4" l="1"/>
  <c r="Q73" i="4"/>
  <c r="O28" i="5"/>
  <c r="H29" i="5"/>
  <c r="Q77" i="5"/>
  <c r="P77" i="5"/>
  <c r="O77" i="5"/>
  <c r="G78" i="5"/>
  <c r="R78" i="5" s="1"/>
  <c r="E73" i="4"/>
  <c r="P73" i="4"/>
  <c r="O73" i="4"/>
  <c r="A80" i="5"/>
  <c r="B73" i="4"/>
  <c r="C73" i="4"/>
  <c r="D73" i="4"/>
  <c r="G74" i="4"/>
  <c r="A74" i="4"/>
  <c r="K73" i="4"/>
  <c r="J73" i="4"/>
  <c r="I73" i="4"/>
  <c r="H73" i="4"/>
  <c r="R74" i="4" l="1"/>
  <c r="Q74" i="4"/>
  <c r="Q78" i="5"/>
  <c r="P78" i="5"/>
  <c r="O78" i="5"/>
  <c r="G79" i="5"/>
  <c r="R79" i="5" s="1"/>
  <c r="R29" i="5"/>
  <c r="K29" i="5"/>
  <c r="I29" i="5"/>
  <c r="D74" i="4"/>
  <c r="O74" i="4"/>
  <c r="P74" i="4"/>
  <c r="A81" i="5"/>
  <c r="C74" i="4"/>
  <c r="B74" i="4"/>
  <c r="E74" i="4"/>
  <c r="G75" i="4"/>
  <c r="A75" i="4"/>
  <c r="K74" i="4"/>
  <c r="J74" i="4"/>
  <c r="I74" i="4"/>
  <c r="H74" i="4"/>
  <c r="R75" i="4" l="1"/>
  <c r="Q75" i="4"/>
  <c r="P29" i="5"/>
  <c r="J29" i="5"/>
  <c r="Q79" i="5"/>
  <c r="P79" i="5"/>
  <c r="O79" i="5"/>
  <c r="G80" i="5"/>
  <c r="R80" i="5" s="1"/>
  <c r="E75" i="4"/>
  <c r="P75" i="4"/>
  <c r="O75" i="4"/>
  <c r="A82" i="5"/>
  <c r="B75" i="4"/>
  <c r="C75" i="4"/>
  <c r="D75" i="4"/>
  <c r="G76" i="4"/>
  <c r="A76" i="4"/>
  <c r="K75" i="4"/>
  <c r="J75" i="4"/>
  <c r="I75" i="4"/>
  <c r="H75" i="4"/>
  <c r="R76" i="4" l="1"/>
  <c r="Q76" i="4"/>
  <c r="Q80" i="5"/>
  <c r="P80" i="5"/>
  <c r="O80" i="5"/>
  <c r="G81" i="5"/>
  <c r="R81" i="5" s="1"/>
  <c r="O29" i="5"/>
  <c r="H30" i="5"/>
  <c r="D76" i="4"/>
  <c r="P76" i="4"/>
  <c r="O76" i="4"/>
  <c r="A83" i="5"/>
  <c r="C76" i="4"/>
  <c r="B76" i="4"/>
  <c r="E76" i="4"/>
  <c r="G77" i="4"/>
  <c r="A77" i="4"/>
  <c r="K76" i="4"/>
  <c r="J76" i="4"/>
  <c r="I76" i="4"/>
  <c r="H76" i="4"/>
  <c r="R77" i="4" l="1"/>
  <c r="Q77" i="4"/>
  <c r="R30" i="5"/>
  <c r="I30" i="5"/>
  <c r="K30" i="5"/>
  <c r="Q81" i="5"/>
  <c r="P81" i="5"/>
  <c r="O81" i="5"/>
  <c r="G82" i="5"/>
  <c r="R82" i="5" s="1"/>
  <c r="E77" i="4"/>
  <c r="P77" i="4"/>
  <c r="O77" i="4"/>
  <c r="A84" i="5"/>
  <c r="B77" i="4"/>
  <c r="C77" i="4"/>
  <c r="D77" i="4"/>
  <c r="G78" i="4"/>
  <c r="A78" i="4"/>
  <c r="K77" i="4"/>
  <c r="J77" i="4"/>
  <c r="I77" i="4"/>
  <c r="H77" i="4"/>
  <c r="R78" i="4" l="1"/>
  <c r="Q78" i="4"/>
  <c r="Q82" i="5"/>
  <c r="P82" i="5"/>
  <c r="O82" i="5"/>
  <c r="G83" i="5"/>
  <c r="R83" i="5" s="1"/>
  <c r="P30" i="5"/>
  <c r="J30" i="5"/>
  <c r="E78" i="4"/>
  <c r="P78" i="4"/>
  <c r="O78" i="4"/>
  <c r="A85" i="5"/>
  <c r="B78" i="4"/>
  <c r="D78" i="4"/>
  <c r="C78" i="4"/>
  <c r="G79" i="4"/>
  <c r="A79" i="4"/>
  <c r="K78" i="4"/>
  <c r="J78" i="4"/>
  <c r="I78" i="4"/>
  <c r="H78" i="4"/>
  <c r="R79" i="4" l="1"/>
  <c r="Q79" i="4"/>
  <c r="O30" i="5"/>
  <c r="H31" i="5"/>
  <c r="R31" i="5" s="1"/>
  <c r="Q83" i="5"/>
  <c r="P83" i="5"/>
  <c r="O83" i="5"/>
  <c r="G84" i="5"/>
  <c r="R84" i="5" s="1"/>
  <c r="E79" i="4"/>
  <c r="P79" i="4"/>
  <c r="O79" i="4"/>
  <c r="A86" i="5"/>
  <c r="B79" i="4"/>
  <c r="C79" i="4"/>
  <c r="D79" i="4"/>
  <c r="G80" i="4"/>
  <c r="A80" i="4"/>
  <c r="K79" i="4"/>
  <c r="J79" i="4"/>
  <c r="I79" i="4"/>
  <c r="H79" i="4"/>
  <c r="R80" i="4" l="1"/>
  <c r="Q80" i="4"/>
  <c r="P84" i="5"/>
  <c r="Q84" i="5"/>
  <c r="O84" i="5"/>
  <c r="G85" i="5"/>
  <c r="R85" i="5" s="1"/>
  <c r="E80" i="4"/>
  <c r="P80" i="4"/>
  <c r="O80" i="4"/>
  <c r="A87" i="5"/>
  <c r="B80" i="4"/>
  <c r="C80" i="4"/>
  <c r="D80" i="4"/>
  <c r="G81" i="4"/>
  <c r="A81" i="4"/>
  <c r="K80" i="4"/>
  <c r="J80" i="4"/>
  <c r="I80" i="4"/>
  <c r="H80" i="4"/>
  <c r="R81" i="4" l="1"/>
  <c r="Q81" i="4"/>
  <c r="Q85" i="5"/>
  <c r="O85" i="5"/>
  <c r="P85" i="5"/>
  <c r="G86" i="5"/>
  <c r="R86" i="5" s="1"/>
  <c r="E81" i="4"/>
  <c r="P81" i="4"/>
  <c r="O81" i="4"/>
  <c r="A88" i="5"/>
  <c r="B81" i="4"/>
  <c r="C81" i="4"/>
  <c r="D81" i="4"/>
  <c r="G82" i="4"/>
  <c r="A82" i="4"/>
  <c r="K81" i="4"/>
  <c r="J81" i="4"/>
  <c r="I81" i="4"/>
  <c r="H81" i="4"/>
  <c r="R82" i="4" l="1"/>
  <c r="Q82" i="4"/>
  <c r="Q86" i="5"/>
  <c r="P86" i="5"/>
  <c r="O86" i="5"/>
  <c r="G87" i="5"/>
  <c r="R87" i="5" s="1"/>
  <c r="D82" i="4"/>
  <c r="P82" i="4"/>
  <c r="O82" i="4"/>
  <c r="A89" i="5"/>
  <c r="E82" i="4"/>
  <c r="C82" i="4"/>
  <c r="B82" i="4"/>
  <c r="G83" i="4"/>
  <c r="A83" i="4"/>
  <c r="K82" i="4"/>
  <c r="J82" i="4"/>
  <c r="I82" i="4"/>
  <c r="H82" i="4"/>
  <c r="R83" i="4" l="1"/>
  <c r="Q83" i="4"/>
  <c r="Q87" i="5"/>
  <c r="O87" i="5"/>
  <c r="P87" i="5"/>
  <c r="G88" i="5"/>
  <c r="R88" i="5" s="1"/>
  <c r="E83" i="4"/>
  <c r="P83" i="4"/>
  <c r="O83" i="4"/>
  <c r="A90" i="5"/>
  <c r="B83" i="4"/>
  <c r="C83" i="4"/>
  <c r="D83" i="4"/>
  <c r="G84" i="4"/>
  <c r="A84" i="4"/>
  <c r="K83" i="4"/>
  <c r="J83" i="4"/>
  <c r="I83" i="4"/>
  <c r="H83" i="4"/>
  <c r="R84" i="4" l="1"/>
  <c r="Q84" i="4"/>
  <c r="Q88" i="5"/>
  <c r="P88" i="5"/>
  <c r="O88" i="5"/>
  <c r="G89" i="5"/>
  <c r="R89" i="5" s="1"/>
  <c r="E84" i="4"/>
  <c r="P84" i="4"/>
  <c r="O84" i="4"/>
  <c r="A91" i="5"/>
  <c r="B84" i="4"/>
  <c r="D84" i="4"/>
  <c r="C84" i="4"/>
  <c r="G85" i="4"/>
  <c r="A85" i="4"/>
  <c r="K84" i="4"/>
  <c r="J84" i="4"/>
  <c r="I84" i="4"/>
  <c r="H84" i="4"/>
  <c r="R85" i="4" l="1"/>
  <c r="Q85" i="4"/>
  <c r="P89" i="5"/>
  <c r="Q89" i="5"/>
  <c r="O89" i="5"/>
  <c r="G90" i="5"/>
  <c r="R90" i="5" s="1"/>
  <c r="D85" i="4"/>
  <c r="P85" i="4"/>
  <c r="O85" i="4"/>
  <c r="A92" i="5"/>
  <c r="C85" i="4"/>
  <c r="B85" i="4"/>
  <c r="E85" i="4"/>
  <c r="G86" i="4"/>
  <c r="A86" i="4"/>
  <c r="K85" i="4"/>
  <c r="J85" i="4"/>
  <c r="I85" i="4"/>
  <c r="H85" i="4"/>
  <c r="R86" i="4" l="1"/>
  <c r="Q86" i="4"/>
  <c r="P90" i="5"/>
  <c r="O90" i="5"/>
  <c r="Q90" i="5"/>
  <c r="G91" i="5"/>
  <c r="R91" i="5" s="1"/>
  <c r="C86" i="4"/>
  <c r="P86" i="4"/>
  <c r="O86" i="4"/>
  <c r="A93" i="5"/>
  <c r="B86" i="4"/>
  <c r="D86" i="4"/>
  <c r="E86" i="4"/>
  <c r="G87" i="4"/>
  <c r="A87" i="4"/>
  <c r="K86" i="4"/>
  <c r="J86" i="4"/>
  <c r="I86" i="4"/>
  <c r="H86" i="4"/>
  <c r="R87" i="4" l="1"/>
  <c r="Q87" i="4"/>
  <c r="Q91" i="5"/>
  <c r="P91" i="5"/>
  <c r="O91" i="5"/>
  <c r="G92" i="5"/>
  <c r="R92" i="5" s="1"/>
  <c r="D87" i="4"/>
  <c r="P87" i="4"/>
  <c r="O87" i="4"/>
  <c r="A94" i="5"/>
  <c r="E87" i="4"/>
  <c r="B87" i="4"/>
  <c r="C87" i="4"/>
  <c r="G88" i="4"/>
  <c r="A88" i="4"/>
  <c r="K87" i="4"/>
  <c r="J87" i="4"/>
  <c r="I87" i="4"/>
  <c r="H87" i="4"/>
  <c r="R88" i="4" l="1"/>
  <c r="Q88" i="4"/>
  <c r="P92" i="5"/>
  <c r="Q92" i="5"/>
  <c r="O92" i="5"/>
  <c r="G93" i="5"/>
  <c r="R93" i="5" s="1"/>
  <c r="C88" i="4"/>
  <c r="P88" i="4"/>
  <c r="O88" i="4"/>
  <c r="A95" i="5"/>
  <c r="B88" i="4"/>
  <c r="D88" i="4"/>
  <c r="E88" i="4"/>
  <c r="G89" i="4"/>
  <c r="A89" i="4"/>
  <c r="K88" i="4"/>
  <c r="J88" i="4"/>
  <c r="I88" i="4"/>
  <c r="H88" i="4"/>
  <c r="R89" i="4" l="1"/>
  <c r="Q89" i="4"/>
  <c r="Q93" i="5"/>
  <c r="P93" i="5"/>
  <c r="O93" i="5"/>
  <c r="G94" i="5"/>
  <c r="R94" i="5" s="1"/>
  <c r="E89" i="4"/>
  <c r="P89" i="4"/>
  <c r="O89" i="4"/>
  <c r="A96" i="5"/>
  <c r="B89" i="4"/>
  <c r="D89" i="4"/>
  <c r="C89" i="4"/>
  <c r="G90" i="4"/>
  <c r="A90" i="4"/>
  <c r="K89" i="4"/>
  <c r="J89" i="4"/>
  <c r="I89" i="4"/>
  <c r="H89" i="4"/>
  <c r="R90" i="4" l="1"/>
  <c r="Q90" i="4"/>
  <c r="Q94" i="5"/>
  <c r="P94" i="5"/>
  <c r="O94" i="5"/>
  <c r="G95" i="5"/>
  <c r="R95" i="5" s="1"/>
  <c r="C90" i="4"/>
  <c r="P90" i="4"/>
  <c r="O90" i="4"/>
  <c r="A97" i="5"/>
  <c r="E90" i="4"/>
  <c r="B90" i="4"/>
  <c r="D90" i="4"/>
  <c r="G91" i="4"/>
  <c r="A91" i="4"/>
  <c r="K90" i="4"/>
  <c r="J90" i="4"/>
  <c r="I90" i="4"/>
  <c r="H90" i="4"/>
  <c r="R91" i="4" l="1"/>
  <c r="Q91" i="4"/>
  <c r="Q95" i="5"/>
  <c r="P95" i="5"/>
  <c r="O95" i="5"/>
  <c r="G96" i="5"/>
  <c r="R96" i="5" s="1"/>
  <c r="E91" i="4"/>
  <c r="P91" i="4"/>
  <c r="O91" i="4"/>
  <c r="A98" i="5"/>
  <c r="B91" i="4"/>
  <c r="C91" i="4"/>
  <c r="D91" i="4"/>
  <c r="G92" i="4"/>
  <c r="A92" i="4"/>
  <c r="K91" i="4"/>
  <c r="J91" i="4"/>
  <c r="I91" i="4"/>
  <c r="H91" i="4"/>
  <c r="R92" i="4" l="1"/>
  <c r="Q92" i="4"/>
  <c r="Q96" i="5"/>
  <c r="P96" i="5"/>
  <c r="O96" i="5"/>
  <c r="G97" i="5"/>
  <c r="R97" i="5" s="1"/>
  <c r="C92" i="4"/>
  <c r="P92" i="4"/>
  <c r="O92" i="4"/>
  <c r="A99" i="5"/>
  <c r="B92" i="4"/>
  <c r="D92" i="4"/>
  <c r="E92" i="4"/>
  <c r="G93" i="4"/>
  <c r="A93" i="4"/>
  <c r="K92" i="4"/>
  <c r="J92" i="4"/>
  <c r="I92" i="4"/>
  <c r="H92" i="4"/>
  <c r="R93" i="4" l="1"/>
  <c r="Q93" i="4"/>
  <c r="Q97" i="5"/>
  <c r="P97" i="5"/>
  <c r="O97" i="5"/>
  <c r="G98" i="5"/>
  <c r="R98" i="5" s="1"/>
  <c r="E93" i="4"/>
  <c r="O93" i="4"/>
  <c r="P93" i="4"/>
  <c r="A100" i="5"/>
  <c r="B93" i="4"/>
  <c r="D93" i="4"/>
  <c r="C93" i="4"/>
  <c r="G94" i="4"/>
  <c r="A94" i="4"/>
  <c r="K93" i="4"/>
  <c r="J93" i="4"/>
  <c r="I93" i="4"/>
  <c r="H93" i="4"/>
  <c r="R94" i="4" l="1"/>
  <c r="Q94" i="4"/>
  <c r="Q98" i="5"/>
  <c r="P98" i="5"/>
  <c r="O98" i="5"/>
  <c r="G99" i="5"/>
  <c r="R99" i="5" s="1"/>
  <c r="C94" i="4"/>
  <c r="O94" i="4"/>
  <c r="P94" i="4"/>
  <c r="A101" i="5"/>
  <c r="B94" i="4"/>
  <c r="D94" i="4"/>
  <c r="E94" i="4"/>
  <c r="G95" i="4"/>
  <c r="A95" i="4"/>
  <c r="K94" i="4"/>
  <c r="J94" i="4"/>
  <c r="I94" i="4"/>
  <c r="H94" i="4"/>
  <c r="R95" i="4" l="1"/>
  <c r="Q95" i="4"/>
  <c r="O99" i="5"/>
  <c r="P99" i="5"/>
  <c r="Q99" i="5"/>
  <c r="G100" i="5"/>
  <c r="R100" i="5" s="1"/>
  <c r="C95" i="4"/>
  <c r="P95" i="4"/>
  <c r="O95" i="4"/>
  <c r="A102" i="5"/>
  <c r="B95" i="4"/>
  <c r="D95" i="4"/>
  <c r="E95" i="4"/>
  <c r="G96" i="4"/>
  <c r="A96" i="4"/>
  <c r="K95" i="4"/>
  <c r="J95" i="4"/>
  <c r="I95" i="4"/>
  <c r="H95" i="4"/>
  <c r="R96" i="4" l="1"/>
  <c r="Q96" i="4"/>
  <c r="P100" i="5"/>
  <c r="Q100" i="5"/>
  <c r="O100" i="5"/>
  <c r="G101" i="5"/>
  <c r="R101" i="5" s="1"/>
  <c r="C96" i="4"/>
  <c r="P96" i="4"/>
  <c r="O96" i="4"/>
  <c r="A103" i="5"/>
  <c r="E96" i="4"/>
  <c r="B96" i="4"/>
  <c r="D96" i="4"/>
  <c r="G97" i="4"/>
  <c r="A97" i="4"/>
  <c r="K96" i="4"/>
  <c r="J96" i="4"/>
  <c r="I96" i="4"/>
  <c r="H96" i="4"/>
  <c r="R97" i="4" l="1"/>
  <c r="Q97" i="4"/>
  <c r="Q101" i="5"/>
  <c r="O101" i="5"/>
  <c r="P101" i="5"/>
  <c r="G102" i="5"/>
  <c r="R102" i="5" s="1"/>
  <c r="D97" i="4"/>
  <c r="P97" i="4"/>
  <c r="O97" i="4"/>
  <c r="A104" i="5"/>
  <c r="B97" i="4"/>
  <c r="E97" i="4"/>
  <c r="C97" i="4"/>
  <c r="G98" i="4"/>
  <c r="A98" i="4"/>
  <c r="K97" i="4"/>
  <c r="J97" i="4"/>
  <c r="I97" i="4"/>
  <c r="H97" i="4"/>
  <c r="R98" i="4" l="1"/>
  <c r="Q98" i="4"/>
  <c r="Q102" i="5"/>
  <c r="O102" i="5"/>
  <c r="P102" i="5"/>
  <c r="G103" i="5"/>
  <c r="R103" i="5" s="1"/>
  <c r="C98" i="4"/>
  <c r="O98" i="4"/>
  <c r="P98" i="4"/>
  <c r="A105" i="5"/>
  <c r="B98" i="4"/>
  <c r="D98" i="4"/>
  <c r="E98" i="4"/>
  <c r="G99" i="4"/>
  <c r="A99" i="4"/>
  <c r="K98" i="4"/>
  <c r="J98" i="4"/>
  <c r="I98" i="4"/>
  <c r="H98" i="4"/>
  <c r="R99" i="4" l="1"/>
  <c r="Q99" i="4"/>
  <c r="Q103" i="5"/>
  <c r="P103" i="5"/>
  <c r="O103" i="5"/>
  <c r="G104" i="5"/>
  <c r="R104" i="5" s="1"/>
  <c r="E99" i="4"/>
  <c r="P99" i="4"/>
  <c r="O99" i="4"/>
  <c r="A106" i="5"/>
  <c r="B99" i="4"/>
  <c r="D99" i="4"/>
  <c r="C99" i="4"/>
  <c r="G100" i="4"/>
  <c r="A100" i="4"/>
  <c r="K99" i="4"/>
  <c r="J99" i="4"/>
  <c r="I99" i="4"/>
  <c r="H99" i="4"/>
  <c r="R100" i="4" l="1"/>
  <c r="Q100" i="4"/>
  <c r="Q104" i="5"/>
  <c r="P104" i="5"/>
  <c r="O104" i="5"/>
  <c r="G105" i="5"/>
  <c r="R105" i="5" s="1"/>
  <c r="E100" i="4"/>
  <c r="P100" i="4"/>
  <c r="O100" i="4"/>
  <c r="A107" i="5"/>
  <c r="B100" i="4"/>
  <c r="D100" i="4"/>
  <c r="C100" i="4"/>
  <c r="G101" i="4"/>
  <c r="A101" i="4"/>
  <c r="K100" i="4"/>
  <c r="J100" i="4"/>
  <c r="I100" i="4"/>
  <c r="H100" i="4"/>
  <c r="R101" i="4" l="1"/>
  <c r="Q101" i="4"/>
  <c r="Q105" i="5"/>
  <c r="P105" i="5"/>
  <c r="O105" i="5"/>
  <c r="G106" i="5"/>
  <c r="R106" i="5" s="1"/>
  <c r="E101" i="4"/>
  <c r="P101" i="4"/>
  <c r="O101" i="4"/>
  <c r="A108" i="5"/>
  <c r="B101" i="4"/>
  <c r="C101" i="4"/>
  <c r="D101" i="4"/>
  <c r="G102" i="4"/>
  <c r="A102" i="4"/>
  <c r="K101" i="4"/>
  <c r="J101" i="4"/>
  <c r="I101" i="4"/>
  <c r="H101" i="4"/>
  <c r="R102" i="4" l="1"/>
  <c r="Q102" i="4"/>
  <c r="P106" i="5"/>
  <c r="Q106" i="5"/>
  <c r="O106" i="5"/>
  <c r="G107" i="5"/>
  <c r="R107" i="5" s="1"/>
  <c r="C102" i="4"/>
  <c r="P102" i="4"/>
  <c r="O102" i="4"/>
  <c r="A109" i="5"/>
  <c r="B102" i="4"/>
  <c r="D102" i="4"/>
  <c r="E102" i="4"/>
  <c r="G103" i="4"/>
  <c r="A103" i="4"/>
  <c r="K102" i="4"/>
  <c r="J102" i="4"/>
  <c r="I102" i="4"/>
  <c r="H102" i="4"/>
  <c r="R103" i="4" l="1"/>
  <c r="Q103" i="4"/>
  <c r="P107" i="5"/>
  <c r="Q107" i="5"/>
  <c r="O107" i="5"/>
  <c r="G108" i="5"/>
  <c r="R108" i="5" s="1"/>
  <c r="D103" i="4"/>
  <c r="P103" i="4"/>
  <c r="O103" i="4"/>
  <c r="A110" i="5"/>
  <c r="B103" i="4"/>
  <c r="E103" i="4"/>
  <c r="C103" i="4"/>
  <c r="G104" i="4"/>
  <c r="A104" i="4"/>
  <c r="K103" i="4"/>
  <c r="J103" i="4"/>
  <c r="I103" i="4"/>
  <c r="H103" i="4"/>
  <c r="R104" i="4" l="1"/>
  <c r="Q104" i="4"/>
  <c r="P108" i="5"/>
  <c r="Q108" i="5"/>
  <c r="O108" i="5"/>
  <c r="G109" i="5"/>
  <c r="R109" i="5" s="1"/>
  <c r="E104" i="4"/>
  <c r="P104" i="4"/>
  <c r="O104" i="4"/>
  <c r="A111" i="5"/>
  <c r="B104" i="4"/>
  <c r="C104" i="4"/>
  <c r="D104" i="4"/>
  <c r="G105" i="4"/>
  <c r="A105" i="4"/>
  <c r="K104" i="4"/>
  <c r="J104" i="4"/>
  <c r="I104" i="4"/>
  <c r="H104" i="4"/>
  <c r="R105" i="4" l="1"/>
  <c r="Q105" i="4"/>
  <c r="Q109" i="5"/>
  <c r="P109" i="5"/>
  <c r="O109" i="5"/>
  <c r="G110" i="5"/>
  <c r="R110" i="5" s="1"/>
  <c r="E105" i="4"/>
  <c r="P105" i="4"/>
  <c r="O105" i="4"/>
  <c r="A112" i="5"/>
  <c r="B105" i="4"/>
  <c r="C105" i="4"/>
  <c r="D105" i="4"/>
  <c r="G106" i="4"/>
  <c r="A106" i="4"/>
  <c r="K105" i="4"/>
  <c r="J105" i="4"/>
  <c r="I105" i="4"/>
  <c r="H105" i="4"/>
  <c r="R106" i="4" l="1"/>
  <c r="Q106" i="4"/>
  <c r="Q110" i="5"/>
  <c r="P110" i="5"/>
  <c r="O110" i="5"/>
  <c r="G111" i="5"/>
  <c r="R111" i="5" s="1"/>
  <c r="E106" i="4"/>
  <c r="P106" i="4"/>
  <c r="O106" i="4"/>
  <c r="A113" i="5"/>
  <c r="B106" i="4"/>
  <c r="D106" i="4"/>
  <c r="C106" i="4"/>
  <c r="G107" i="4"/>
  <c r="A107" i="4"/>
  <c r="K106" i="4"/>
  <c r="J106" i="4"/>
  <c r="I106" i="4"/>
  <c r="H106" i="4"/>
  <c r="R107" i="4" l="1"/>
  <c r="Q107" i="4"/>
  <c r="Q111" i="5"/>
  <c r="P111" i="5"/>
  <c r="O111" i="5"/>
  <c r="G112" i="5"/>
  <c r="R112" i="5" s="1"/>
  <c r="E107" i="4"/>
  <c r="P107" i="4"/>
  <c r="O107" i="4"/>
  <c r="A114" i="5"/>
  <c r="B107" i="4"/>
  <c r="D107" i="4"/>
  <c r="C107" i="4"/>
  <c r="G108" i="4"/>
  <c r="A108" i="4"/>
  <c r="K107" i="4"/>
  <c r="J107" i="4"/>
  <c r="I107" i="4"/>
  <c r="H107" i="4"/>
  <c r="R108" i="4" l="1"/>
  <c r="Q108" i="4"/>
  <c r="Q112" i="5"/>
  <c r="P112" i="5"/>
  <c r="O112" i="5"/>
  <c r="G113" i="5"/>
  <c r="R113" i="5" s="1"/>
  <c r="C108" i="4"/>
  <c r="P108" i="4"/>
  <c r="O108" i="4"/>
  <c r="A115" i="5"/>
  <c r="B108" i="4"/>
  <c r="D108" i="4"/>
  <c r="E108" i="4"/>
  <c r="G109" i="4"/>
  <c r="A109" i="4"/>
  <c r="K108" i="4"/>
  <c r="J108" i="4"/>
  <c r="I108" i="4"/>
  <c r="H108" i="4"/>
  <c r="R109" i="4" l="1"/>
  <c r="Q109" i="4"/>
  <c r="Q113" i="5"/>
  <c r="P113" i="5"/>
  <c r="O113" i="5"/>
  <c r="G114" i="5"/>
  <c r="R114" i="5" s="1"/>
  <c r="E109" i="4"/>
  <c r="O109" i="4"/>
  <c r="P109" i="4"/>
  <c r="A116" i="5"/>
  <c r="B109" i="4"/>
  <c r="D109" i="4"/>
  <c r="C109" i="4"/>
  <c r="G110" i="4"/>
  <c r="A110" i="4"/>
  <c r="K109" i="4"/>
  <c r="J109" i="4"/>
  <c r="I109" i="4"/>
  <c r="H109" i="4"/>
  <c r="R110" i="4" l="1"/>
  <c r="Q110" i="4"/>
  <c r="Q114" i="5"/>
  <c r="P114" i="5"/>
  <c r="O114" i="5"/>
  <c r="G115" i="5"/>
  <c r="R115" i="5" s="1"/>
  <c r="E110" i="4"/>
  <c r="O110" i="4"/>
  <c r="P110" i="4"/>
  <c r="A117" i="5"/>
  <c r="B110" i="4"/>
  <c r="D110" i="4"/>
  <c r="C110" i="4"/>
  <c r="G111" i="4"/>
  <c r="A111" i="4"/>
  <c r="K110" i="4"/>
  <c r="J110" i="4"/>
  <c r="I110" i="4"/>
  <c r="H110" i="4"/>
  <c r="R111" i="4" l="1"/>
  <c r="Q111" i="4"/>
  <c r="P115" i="5"/>
  <c r="Q115" i="5"/>
  <c r="O115" i="5"/>
  <c r="G116" i="5"/>
  <c r="R116" i="5" s="1"/>
  <c r="C111" i="4"/>
  <c r="P111" i="4"/>
  <c r="O111" i="4"/>
  <c r="A118" i="5"/>
  <c r="B111" i="4"/>
  <c r="D111" i="4"/>
  <c r="E111" i="4"/>
  <c r="G112" i="4"/>
  <c r="A112" i="4"/>
  <c r="K111" i="4"/>
  <c r="J111" i="4"/>
  <c r="I111" i="4"/>
  <c r="H111" i="4"/>
  <c r="R112" i="4" l="1"/>
  <c r="Q112" i="4"/>
  <c r="P116" i="5"/>
  <c r="Q116" i="5"/>
  <c r="O116" i="5"/>
  <c r="G117" i="5"/>
  <c r="R117" i="5" s="1"/>
  <c r="E112" i="4"/>
  <c r="P112" i="4"/>
  <c r="O112" i="4"/>
  <c r="A119" i="5"/>
  <c r="B112" i="4"/>
  <c r="C112" i="4"/>
  <c r="D112" i="4"/>
  <c r="G113" i="4"/>
  <c r="A113" i="4"/>
  <c r="K112" i="4"/>
  <c r="J112" i="4"/>
  <c r="I112" i="4"/>
  <c r="H112" i="4"/>
  <c r="R113" i="4" l="1"/>
  <c r="Q113" i="4"/>
  <c r="Q117" i="5"/>
  <c r="P117" i="5"/>
  <c r="O117" i="5"/>
  <c r="G118" i="5"/>
  <c r="R118" i="5" s="1"/>
  <c r="E113" i="4"/>
  <c r="P113" i="4"/>
  <c r="O113" i="4"/>
  <c r="A120" i="5"/>
  <c r="B113" i="4"/>
  <c r="D113" i="4"/>
  <c r="C113" i="4"/>
  <c r="G114" i="4"/>
  <c r="A114" i="4"/>
  <c r="K113" i="4"/>
  <c r="J113" i="4"/>
  <c r="I113" i="4"/>
  <c r="H113" i="4"/>
  <c r="R114" i="4" l="1"/>
  <c r="Q114" i="4"/>
  <c r="Q118" i="5"/>
  <c r="O118" i="5"/>
  <c r="P118" i="5"/>
  <c r="G119" i="5"/>
  <c r="R119" i="5" s="1"/>
  <c r="C114" i="4"/>
  <c r="P114" i="4"/>
  <c r="O114" i="4"/>
  <c r="A121" i="5"/>
  <c r="B114" i="4"/>
  <c r="D114" i="4"/>
  <c r="E114" i="4"/>
  <c r="G115" i="4"/>
  <c r="A115" i="4"/>
  <c r="K114" i="4"/>
  <c r="J114" i="4"/>
  <c r="I114" i="4"/>
  <c r="H114" i="4"/>
  <c r="R115" i="4" l="1"/>
  <c r="Q115" i="4"/>
  <c r="Q119" i="5"/>
  <c r="O119" i="5"/>
  <c r="P119" i="5"/>
  <c r="G120" i="5"/>
  <c r="R120" i="5" s="1"/>
  <c r="E115" i="4"/>
  <c r="P115" i="4"/>
  <c r="O115" i="4"/>
  <c r="A122" i="5"/>
  <c r="D115" i="4"/>
  <c r="B115" i="4"/>
  <c r="C115" i="4"/>
  <c r="G116" i="4"/>
  <c r="A116" i="4"/>
  <c r="K115" i="4"/>
  <c r="J115" i="4"/>
  <c r="I115" i="4"/>
  <c r="H115" i="4"/>
  <c r="R116" i="4" l="1"/>
  <c r="Q116" i="4"/>
  <c r="Q120" i="5"/>
  <c r="O120" i="5"/>
  <c r="P120" i="5"/>
  <c r="G121" i="5"/>
  <c r="R121" i="5" s="1"/>
  <c r="C116" i="4"/>
  <c r="P116" i="4"/>
  <c r="O116" i="4"/>
  <c r="A123" i="5"/>
  <c r="B116" i="4"/>
  <c r="D116" i="4"/>
  <c r="E116" i="4"/>
  <c r="G117" i="4"/>
  <c r="A117" i="4"/>
  <c r="K116" i="4"/>
  <c r="J116" i="4"/>
  <c r="I116" i="4"/>
  <c r="H116" i="4"/>
  <c r="R117" i="4" l="1"/>
  <c r="Q117" i="4"/>
  <c r="P121" i="5"/>
  <c r="Q121" i="5"/>
  <c r="O121" i="5"/>
  <c r="G122" i="5"/>
  <c r="R122" i="5" s="1"/>
  <c r="E117" i="4"/>
  <c r="P117" i="4"/>
  <c r="O117" i="4"/>
  <c r="A124" i="5"/>
  <c r="B117" i="4"/>
  <c r="C117" i="4"/>
  <c r="D117" i="4"/>
  <c r="G118" i="4"/>
  <c r="A118" i="4"/>
  <c r="K117" i="4"/>
  <c r="J117" i="4"/>
  <c r="I117" i="4"/>
  <c r="H117" i="4"/>
  <c r="R118" i="4" l="1"/>
  <c r="Q118" i="4"/>
  <c r="P122" i="5"/>
  <c r="Q122" i="5"/>
  <c r="O122" i="5"/>
  <c r="G123" i="5"/>
  <c r="R123" i="5" s="1"/>
  <c r="E118" i="4"/>
  <c r="O118" i="4"/>
  <c r="P118" i="4"/>
  <c r="A125" i="5"/>
  <c r="B118" i="4"/>
  <c r="D118" i="4"/>
  <c r="C118" i="4"/>
  <c r="G119" i="4"/>
  <c r="A119" i="4"/>
  <c r="K118" i="4"/>
  <c r="J118" i="4"/>
  <c r="I118" i="4"/>
  <c r="H118" i="4"/>
  <c r="R119" i="4" l="1"/>
  <c r="Q119" i="4"/>
  <c r="Q123" i="5"/>
  <c r="P123" i="5"/>
  <c r="O123" i="5"/>
  <c r="G124" i="5"/>
  <c r="R124" i="5" s="1"/>
  <c r="E119" i="4"/>
  <c r="P119" i="4"/>
  <c r="O119" i="4"/>
  <c r="A126" i="5"/>
  <c r="B119" i="4"/>
  <c r="C119" i="4"/>
  <c r="D119" i="4"/>
  <c r="G120" i="4"/>
  <c r="A120" i="4"/>
  <c r="K119" i="4"/>
  <c r="J119" i="4"/>
  <c r="I119" i="4"/>
  <c r="H119" i="4"/>
  <c r="R120" i="4" l="1"/>
  <c r="Q120" i="4"/>
  <c r="P124" i="5"/>
  <c r="Q124" i="5"/>
  <c r="O124" i="5"/>
  <c r="G125" i="5"/>
  <c r="R125" i="5" s="1"/>
  <c r="E120" i="4"/>
  <c r="P120" i="4"/>
  <c r="O120" i="4"/>
  <c r="A127" i="5"/>
  <c r="B120" i="4"/>
  <c r="C120" i="4"/>
  <c r="D120" i="4"/>
  <c r="G121" i="4"/>
  <c r="A121" i="4"/>
  <c r="K120" i="4"/>
  <c r="J120" i="4"/>
  <c r="I120" i="4"/>
  <c r="H120" i="4"/>
  <c r="R121" i="4" l="1"/>
  <c r="Q121" i="4"/>
  <c r="Q125" i="5"/>
  <c r="P125" i="5"/>
  <c r="O125" i="5"/>
  <c r="G126" i="5"/>
  <c r="R126" i="5" s="1"/>
  <c r="C121" i="4"/>
  <c r="P121" i="4"/>
  <c r="O121" i="4"/>
  <c r="A128" i="5"/>
  <c r="B121" i="4"/>
  <c r="D121" i="4"/>
  <c r="E121" i="4"/>
  <c r="G122" i="4"/>
  <c r="A122" i="4"/>
  <c r="K121" i="4"/>
  <c r="J121" i="4"/>
  <c r="I121" i="4"/>
  <c r="H121" i="4"/>
  <c r="R122" i="4" l="1"/>
  <c r="Q122" i="4"/>
  <c r="Q126" i="5"/>
  <c r="P126" i="5"/>
  <c r="O126" i="5"/>
  <c r="G127" i="5"/>
  <c r="R127" i="5" s="1"/>
  <c r="E122" i="4"/>
  <c r="P122" i="4"/>
  <c r="O122" i="4"/>
  <c r="A129" i="5"/>
  <c r="B122" i="4"/>
  <c r="C122" i="4"/>
  <c r="D122" i="4"/>
  <c r="G123" i="4"/>
  <c r="A123" i="4"/>
  <c r="K122" i="4"/>
  <c r="J122" i="4"/>
  <c r="I122" i="4"/>
  <c r="H122" i="4"/>
  <c r="R123" i="4" l="1"/>
  <c r="Q123" i="4"/>
  <c r="Q127" i="5"/>
  <c r="P127" i="5"/>
  <c r="O127" i="5"/>
  <c r="G128" i="5"/>
  <c r="R128" i="5" s="1"/>
  <c r="E123" i="4"/>
  <c r="P123" i="4"/>
  <c r="O123" i="4"/>
  <c r="A130" i="5"/>
  <c r="B123" i="4"/>
  <c r="C123" i="4"/>
  <c r="D123" i="4"/>
  <c r="G124" i="4"/>
  <c r="A124" i="4"/>
  <c r="K123" i="4"/>
  <c r="J123" i="4"/>
  <c r="I123" i="4"/>
  <c r="H123" i="4"/>
  <c r="R124" i="4" l="1"/>
  <c r="Q124" i="4"/>
  <c r="Q128" i="5"/>
  <c r="O128" i="5"/>
  <c r="P128" i="5"/>
  <c r="G129" i="5"/>
  <c r="R129" i="5" s="1"/>
  <c r="E124" i="4"/>
  <c r="P124" i="4"/>
  <c r="O124" i="4"/>
  <c r="A131" i="5"/>
  <c r="B124" i="4"/>
  <c r="D124" i="4"/>
  <c r="C124" i="4"/>
  <c r="G125" i="4"/>
  <c r="A125" i="4"/>
  <c r="K124" i="4"/>
  <c r="J124" i="4"/>
  <c r="I124" i="4"/>
  <c r="H124" i="4"/>
  <c r="R125" i="4" l="1"/>
  <c r="Q125" i="4"/>
  <c r="Q129" i="5"/>
  <c r="P129" i="5"/>
  <c r="O129" i="5"/>
  <c r="G130" i="5"/>
  <c r="R130" i="5" s="1"/>
  <c r="C125" i="4"/>
  <c r="P125" i="4"/>
  <c r="O125" i="4"/>
  <c r="A132" i="5"/>
  <c r="E125" i="4"/>
  <c r="B125" i="4"/>
  <c r="D125" i="4"/>
  <c r="G126" i="4"/>
  <c r="A126" i="4"/>
  <c r="K125" i="4"/>
  <c r="J125" i="4"/>
  <c r="I125" i="4"/>
  <c r="H125" i="4"/>
  <c r="R126" i="4" l="1"/>
  <c r="Q126" i="4"/>
  <c r="Q130" i="5"/>
  <c r="P130" i="5"/>
  <c r="O130" i="5"/>
  <c r="G131" i="5"/>
  <c r="R131" i="5" s="1"/>
  <c r="E126" i="4"/>
  <c r="P126" i="4"/>
  <c r="O126" i="4"/>
  <c r="A133" i="5"/>
  <c r="B126" i="4"/>
  <c r="D126" i="4"/>
  <c r="C126" i="4"/>
  <c r="G127" i="4"/>
  <c r="A127" i="4"/>
  <c r="K126" i="4"/>
  <c r="J126" i="4"/>
  <c r="I126" i="4"/>
  <c r="H126" i="4"/>
  <c r="R127" i="4" l="1"/>
  <c r="Q127" i="4"/>
  <c r="P131" i="5"/>
  <c r="O131" i="5"/>
  <c r="Q131" i="5"/>
  <c r="G132" i="5"/>
  <c r="R132" i="5" s="1"/>
  <c r="C127" i="4"/>
  <c r="P127" i="4"/>
  <c r="O127" i="4"/>
  <c r="A134" i="5"/>
  <c r="B127" i="4"/>
  <c r="D127" i="4"/>
  <c r="E127" i="4"/>
  <c r="G128" i="4"/>
  <c r="A128" i="4"/>
  <c r="K127" i="4"/>
  <c r="J127" i="4"/>
  <c r="I127" i="4"/>
  <c r="H127" i="4"/>
  <c r="R128" i="4" l="1"/>
  <c r="Q128" i="4"/>
  <c r="P132" i="5"/>
  <c r="O132" i="5"/>
  <c r="Q132" i="5"/>
  <c r="G133" i="5"/>
  <c r="R133" i="5" s="1"/>
  <c r="E128" i="4"/>
  <c r="P128" i="4"/>
  <c r="O128" i="4"/>
  <c r="A135" i="5"/>
  <c r="B128" i="4"/>
  <c r="D128" i="4"/>
  <c r="C128" i="4"/>
  <c r="G129" i="4"/>
  <c r="A129" i="4"/>
  <c r="K128" i="4"/>
  <c r="J128" i="4"/>
  <c r="I128" i="4"/>
  <c r="H128" i="4"/>
  <c r="R129" i="4" l="1"/>
  <c r="Q129" i="4"/>
  <c r="Q133" i="5"/>
  <c r="O133" i="5"/>
  <c r="P133" i="5"/>
  <c r="G134" i="5"/>
  <c r="R134" i="5" s="1"/>
  <c r="D129" i="4"/>
  <c r="P129" i="4"/>
  <c r="O129" i="4"/>
  <c r="A136" i="5"/>
  <c r="B129" i="4"/>
  <c r="E129" i="4"/>
  <c r="C129" i="4"/>
  <c r="G130" i="4"/>
  <c r="A130" i="4"/>
  <c r="K129" i="4"/>
  <c r="J129" i="4"/>
  <c r="I129" i="4"/>
  <c r="H129" i="4"/>
  <c r="R130" i="4" l="1"/>
  <c r="Q130" i="4"/>
  <c r="Q134" i="5"/>
  <c r="P134" i="5"/>
  <c r="O134" i="5"/>
  <c r="G135" i="5"/>
  <c r="R135" i="5" s="1"/>
  <c r="C130" i="4"/>
  <c r="P130" i="4"/>
  <c r="O130" i="4"/>
  <c r="A137" i="5"/>
  <c r="B130" i="4"/>
  <c r="D130" i="4"/>
  <c r="E130" i="4"/>
  <c r="G131" i="4"/>
  <c r="A131" i="4"/>
  <c r="K130" i="4"/>
  <c r="J130" i="4"/>
  <c r="I130" i="4"/>
  <c r="H130" i="4"/>
  <c r="R131" i="4" l="1"/>
  <c r="Q131" i="4"/>
  <c r="Q135" i="5"/>
  <c r="P135" i="5"/>
  <c r="O135" i="5"/>
  <c r="G136" i="5"/>
  <c r="R136" i="5" s="1"/>
  <c r="D131" i="4"/>
  <c r="P131" i="4"/>
  <c r="O131" i="4"/>
  <c r="A138" i="5"/>
  <c r="E131" i="4"/>
  <c r="C131" i="4"/>
  <c r="B131" i="4"/>
  <c r="G132" i="4"/>
  <c r="A132" i="4"/>
  <c r="K131" i="4"/>
  <c r="J131" i="4"/>
  <c r="I131" i="4"/>
  <c r="H131" i="4"/>
  <c r="R132" i="4" l="1"/>
  <c r="Q132" i="4"/>
  <c r="Q136" i="5"/>
  <c r="O136" i="5"/>
  <c r="P136" i="5"/>
  <c r="G137" i="5"/>
  <c r="R137" i="5" s="1"/>
  <c r="D132" i="4"/>
  <c r="P132" i="4"/>
  <c r="O132" i="4"/>
  <c r="A139" i="5"/>
  <c r="B132" i="4"/>
  <c r="E132" i="4"/>
  <c r="C132" i="4"/>
  <c r="G133" i="4"/>
  <c r="A133" i="4"/>
  <c r="K132" i="4"/>
  <c r="J132" i="4"/>
  <c r="I132" i="4"/>
  <c r="H132" i="4"/>
  <c r="R133" i="4" l="1"/>
  <c r="Q133" i="4"/>
  <c r="P137" i="5"/>
  <c r="Q137" i="5"/>
  <c r="O137" i="5"/>
  <c r="G138" i="5"/>
  <c r="R138" i="5" s="1"/>
  <c r="C133" i="4"/>
  <c r="P133" i="4"/>
  <c r="O133" i="4"/>
  <c r="A140" i="5"/>
  <c r="E133" i="4"/>
  <c r="B133" i="4"/>
  <c r="D133" i="4"/>
  <c r="G134" i="4"/>
  <c r="A134" i="4"/>
  <c r="K133" i="4"/>
  <c r="J133" i="4"/>
  <c r="I133" i="4"/>
  <c r="H133" i="4"/>
  <c r="R134" i="4" l="1"/>
  <c r="Q134" i="4"/>
  <c r="Q138" i="5"/>
  <c r="P138" i="5"/>
  <c r="O138" i="5"/>
  <c r="G139" i="5"/>
  <c r="R139" i="5" s="1"/>
  <c r="C134" i="4"/>
  <c r="P134" i="4"/>
  <c r="O134" i="4"/>
  <c r="A141" i="5"/>
  <c r="B134" i="4"/>
  <c r="D134" i="4"/>
  <c r="E134" i="4"/>
  <c r="G135" i="4"/>
  <c r="A135" i="4"/>
  <c r="K134" i="4"/>
  <c r="J134" i="4"/>
  <c r="I134" i="4"/>
  <c r="H134" i="4"/>
  <c r="R135" i="4" l="1"/>
  <c r="Q135" i="4"/>
  <c r="Q139" i="5"/>
  <c r="P139" i="5"/>
  <c r="O139" i="5"/>
  <c r="G140" i="5"/>
  <c r="R140" i="5" s="1"/>
  <c r="E135" i="4"/>
  <c r="P135" i="4"/>
  <c r="O135" i="4"/>
  <c r="A142" i="5"/>
  <c r="B135" i="4"/>
  <c r="C135" i="4"/>
  <c r="D135" i="4"/>
  <c r="G136" i="4"/>
  <c r="A136" i="4"/>
  <c r="K135" i="4"/>
  <c r="J135" i="4"/>
  <c r="I135" i="4"/>
  <c r="H135" i="4"/>
  <c r="R136" i="4" l="1"/>
  <c r="Q136" i="4"/>
  <c r="Q140" i="5"/>
  <c r="P140" i="5"/>
  <c r="O140" i="5"/>
  <c r="G141" i="5"/>
  <c r="R141" i="5" s="1"/>
  <c r="E136" i="4"/>
  <c r="P136" i="4"/>
  <c r="O136" i="4"/>
  <c r="A143" i="5"/>
  <c r="B136" i="4"/>
  <c r="C136" i="4"/>
  <c r="D136" i="4"/>
  <c r="G137" i="4"/>
  <c r="A137" i="4"/>
  <c r="K136" i="4"/>
  <c r="J136" i="4"/>
  <c r="I136" i="4"/>
  <c r="H136" i="4"/>
  <c r="R137" i="4" l="1"/>
  <c r="Q137" i="4"/>
  <c r="Q141" i="5"/>
  <c r="O141" i="5"/>
  <c r="P141" i="5"/>
  <c r="G142" i="5"/>
  <c r="R142" i="5" s="1"/>
  <c r="D137" i="4"/>
  <c r="P137" i="4"/>
  <c r="O137" i="4"/>
  <c r="A144" i="5"/>
  <c r="E137" i="4"/>
  <c r="B137" i="4"/>
  <c r="C137" i="4"/>
  <c r="G138" i="4"/>
  <c r="A138" i="4"/>
  <c r="K137" i="4"/>
  <c r="J137" i="4"/>
  <c r="I137" i="4"/>
  <c r="H137" i="4"/>
  <c r="R138" i="4" l="1"/>
  <c r="Q138" i="4"/>
  <c r="Q142" i="5"/>
  <c r="P142" i="5"/>
  <c r="O142" i="5"/>
  <c r="G143" i="5"/>
  <c r="R143" i="5" s="1"/>
  <c r="E138" i="4"/>
  <c r="O138" i="4"/>
  <c r="P138" i="4"/>
  <c r="A145" i="5"/>
  <c r="B138" i="4"/>
  <c r="C138" i="4"/>
  <c r="D138" i="4"/>
  <c r="G139" i="4"/>
  <c r="A139" i="4"/>
  <c r="K138" i="4"/>
  <c r="J138" i="4"/>
  <c r="I138" i="4"/>
  <c r="H138" i="4"/>
  <c r="R139" i="4" l="1"/>
  <c r="Q139" i="4"/>
  <c r="Q143" i="5"/>
  <c r="P143" i="5"/>
  <c r="O143" i="5"/>
  <c r="G144" i="5"/>
  <c r="R144" i="5" s="1"/>
  <c r="E139" i="4"/>
  <c r="P139" i="4"/>
  <c r="O139" i="4"/>
  <c r="A146" i="5"/>
  <c r="B139" i="4"/>
  <c r="C139" i="4"/>
  <c r="D139" i="4"/>
  <c r="G140" i="4"/>
  <c r="A140" i="4"/>
  <c r="K139" i="4"/>
  <c r="J139" i="4"/>
  <c r="I139" i="4"/>
  <c r="H139" i="4"/>
  <c r="R140" i="4" l="1"/>
  <c r="Q140" i="4"/>
  <c r="Q144" i="5"/>
  <c r="O144" i="5"/>
  <c r="P144" i="5"/>
  <c r="G145" i="5"/>
  <c r="R145" i="5" s="1"/>
  <c r="E140" i="4"/>
  <c r="P140" i="4"/>
  <c r="O140" i="4"/>
  <c r="A147" i="5"/>
  <c r="B140" i="4"/>
  <c r="D140" i="4"/>
  <c r="C140" i="4"/>
  <c r="G141" i="4"/>
  <c r="A141" i="4"/>
  <c r="K140" i="4"/>
  <c r="J140" i="4"/>
  <c r="I140" i="4"/>
  <c r="H140" i="4"/>
  <c r="R141" i="4" l="1"/>
  <c r="Q141" i="4"/>
  <c r="Q145" i="5"/>
  <c r="P145" i="5"/>
  <c r="O145" i="5"/>
  <c r="G146" i="5"/>
  <c r="R146" i="5" s="1"/>
  <c r="E141" i="4"/>
  <c r="P141" i="4"/>
  <c r="O141" i="4"/>
  <c r="A148" i="5"/>
  <c r="B141" i="4"/>
  <c r="C141" i="4"/>
  <c r="D141" i="4"/>
  <c r="G142" i="4"/>
  <c r="A142" i="4"/>
  <c r="K141" i="4"/>
  <c r="J141" i="4"/>
  <c r="I141" i="4"/>
  <c r="H141" i="4"/>
  <c r="R142" i="4" l="1"/>
  <c r="Q142" i="4"/>
  <c r="Q146" i="5"/>
  <c r="P146" i="5"/>
  <c r="O146" i="5"/>
  <c r="G147" i="5"/>
  <c r="R147" i="5" s="1"/>
  <c r="D142" i="4"/>
  <c r="P142" i="4"/>
  <c r="O142" i="4"/>
  <c r="A149" i="5"/>
  <c r="E142" i="4"/>
  <c r="B142" i="4"/>
  <c r="C142" i="4"/>
  <c r="G143" i="4"/>
  <c r="A143" i="4"/>
  <c r="K142" i="4"/>
  <c r="J142" i="4"/>
  <c r="I142" i="4"/>
  <c r="H142" i="4"/>
  <c r="R143" i="4" l="1"/>
  <c r="Q143" i="4"/>
  <c r="Q147" i="5"/>
  <c r="P147" i="5"/>
  <c r="O147" i="5"/>
  <c r="G148" i="5"/>
  <c r="R148" i="5" s="1"/>
  <c r="E143" i="4"/>
  <c r="P143" i="4"/>
  <c r="O143" i="4"/>
  <c r="A150" i="5"/>
  <c r="B143" i="4"/>
  <c r="C143" i="4"/>
  <c r="D143" i="4"/>
  <c r="G144" i="4"/>
  <c r="A144" i="4"/>
  <c r="K143" i="4"/>
  <c r="J143" i="4"/>
  <c r="I143" i="4"/>
  <c r="H143" i="4"/>
  <c r="R144" i="4" l="1"/>
  <c r="Q144" i="4"/>
  <c r="P148" i="5"/>
  <c r="Q148" i="5"/>
  <c r="O148" i="5"/>
  <c r="G149" i="5"/>
  <c r="R149" i="5" s="1"/>
  <c r="C144" i="4"/>
  <c r="P144" i="4"/>
  <c r="O144" i="4"/>
  <c r="A151" i="5"/>
  <c r="B144" i="4"/>
  <c r="D144" i="4"/>
  <c r="E144" i="4"/>
  <c r="G145" i="4"/>
  <c r="A145" i="4"/>
  <c r="K144" i="4"/>
  <c r="J144" i="4"/>
  <c r="I144" i="4"/>
  <c r="H144" i="4"/>
  <c r="R145" i="4" l="1"/>
  <c r="Q145" i="4"/>
  <c r="Q149" i="5"/>
  <c r="P149" i="5"/>
  <c r="O149" i="5"/>
  <c r="G150" i="5"/>
  <c r="R150" i="5" s="1"/>
  <c r="E145" i="4"/>
  <c r="P145" i="4"/>
  <c r="O145" i="4"/>
  <c r="A152" i="5"/>
  <c r="B145" i="4"/>
  <c r="D145" i="4"/>
  <c r="C145" i="4"/>
  <c r="G146" i="4"/>
  <c r="A146" i="4"/>
  <c r="K145" i="4"/>
  <c r="J145" i="4"/>
  <c r="I145" i="4"/>
  <c r="H145" i="4"/>
  <c r="R146" i="4" l="1"/>
  <c r="Q146" i="4"/>
  <c r="Q150" i="5"/>
  <c r="P150" i="5"/>
  <c r="O150" i="5"/>
  <c r="G151" i="5"/>
  <c r="R151" i="5" s="1"/>
  <c r="C146" i="4"/>
  <c r="O146" i="4"/>
  <c r="P146" i="4"/>
  <c r="A153" i="5"/>
  <c r="B146" i="4"/>
  <c r="D146" i="4"/>
  <c r="E146" i="4"/>
  <c r="G147" i="4"/>
  <c r="A147" i="4"/>
  <c r="K146" i="4"/>
  <c r="J146" i="4"/>
  <c r="I146" i="4"/>
  <c r="H146" i="4"/>
  <c r="R147" i="4" l="1"/>
  <c r="Q147" i="4"/>
  <c r="Q151" i="5"/>
  <c r="P151" i="5"/>
  <c r="O151" i="5"/>
  <c r="G152" i="5"/>
  <c r="R152" i="5" s="1"/>
  <c r="C147" i="4"/>
  <c r="O147" i="4"/>
  <c r="P147" i="4"/>
  <c r="A154" i="5"/>
  <c r="B147" i="4"/>
  <c r="D147" i="4"/>
  <c r="E147" i="4"/>
  <c r="G148" i="4"/>
  <c r="A148" i="4"/>
  <c r="K147" i="4"/>
  <c r="J147" i="4"/>
  <c r="I147" i="4"/>
  <c r="H147" i="4"/>
  <c r="R148" i="4" l="1"/>
  <c r="Q148" i="4"/>
  <c r="Q152" i="5"/>
  <c r="P152" i="5"/>
  <c r="O152" i="5"/>
  <c r="G153" i="5"/>
  <c r="R153" i="5" s="1"/>
  <c r="E148" i="4"/>
  <c r="O148" i="4"/>
  <c r="P148" i="4"/>
  <c r="A155" i="5"/>
  <c r="B148" i="4"/>
  <c r="C148" i="4"/>
  <c r="D148" i="4"/>
  <c r="G149" i="4"/>
  <c r="A149" i="4"/>
  <c r="K148" i="4"/>
  <c r="J148" i="4"/>
  <c r="I148" i="4"/>
  <c r="H148" i="4"/>
  <c r="R149" i="4" l="1"/>
  <c r="Q149" i="4"/>
  <c r="P153" i="5"/>
  <c r="O153" i="5"/>
  <c r="Q153" i="5"/>
  <c r="G154" i="5"/>
  <c r="R154" i="5" s="1"/>
  <c r="D149" i="4"/>
  <c r="P149" i="4"/>
  <c r="O149" i="4"/>
  <c r="A156" i="5"/>
  <c r="E149" i="4"/>
  <c r="C149" i="4"/>
  <c r="B149" i="4"/>
  <c r="G150" i="4"/>
  <c r="A150" i="4"/>
  <c r="K149" i="4"/>
  <c r="J149" i="4"/>
  <c r="I149" i="4"/>
  <c r="H149" i="4"/>
  <c r="R150" i="4" l="1"/>
  <c r="Q150" i="4"/>
  <c r="P154" i="5"/>
  <c r="O154" i="5"/>
  <c r="Q154" i="5"/>
  <c r="G155" i="5"/>
  <c r="R155" i="5" s="1"/>
  <c r="E150" i="4"/>
  <c r="P150" i="4"/>
  <c r="O150" i="4"/>
  <c r="A157" i="5"/>
  <c r="B150" i="4"/>
  <c r="D150" i="4"/>
  <c r="C150" i="4"/>
  <c r="G151" i="4"/>
  <c r="A151" i="4"/>
  <c r="K150" i="4"/>
  <c r="J150" i="4"/>
  <c r="I150" i="4"/>
  <c r="H150" i="4"/>
  <c r="R151" i="4" l="1"/>
  <c r="Q151" i="4"/>
  <c r="Q155" i="5"/>
  <c r="P155" i="5"/>
  <c r="O155" i="5"/>
  <c r="G156" i="5"/>
  <c r="R156" i="5" s="1"/>
  <c r="E151" i="4"/>
  <c r="P151" i="4"/>
  <c r="O151" i="4"/>
  <c r="A158" i="5"/>
  <c r="B151" i="4"/>
  <c r="C151" i="4"/>
  <c r="D151" i="4"/>
  <c r="G152" i="4"/>
  <c r="A152" i="4"/>
  <c r="K151" i="4"/>
  <c r="J151" i="4"/>
  <c r="I151" i="4"/>
  <c r="H151" i="4"/>
  <c r="R152" i="4" l="1"/>
  <c r="Q152" i="4"/>
  <c r="Q156" i="5"/>
  <c r="P156" i="5"/>
  <c r="O156" i="5"/>
  <c r="G157" i="5"/>
  <c r="R157" i="5" s="1"/>
  <c r="E152" i="4"/>
  <c r="P152" i="4"/>
  <c r="O152" i="4"/>
  <c r="A159" i="5"/>
  <c r="B152" i="4"/>
  <c r="D152" i="4"/>
  <c r="C152" i="4"/>
  <c r="G153" i="4"/>
  <c r="A153" i="4"/>
  <c r="K152" i="4"/>
  <c r="J152" i="4"/>
  <c r="I152" i="4"/>
  <c r="H152" i="4"/>
  <c r="R153" i="4" l="1"/>
  <c r="Q153" i="4"/>
  <c r="Q157" i="5"/>
  <c r="O157" i="5"/>
  <c r="P157" i="5"/>
  <c r="G158" i="5"/>
  <c r="R158" i="5" s="1"/>
  <c r="D153" i="4"/>
  <c r="P153" i="4"/>
  <c r="O153" i="4"/>
  <c r="A160" i="5"/>
  <c r="C153" i="4"/>
  <c r="E153" i="4"/>
  <c r="B153" i="4"/>
  <c r="G154" i="4"/>
  <c r="A154" i="4"/>
  <c r="K153" i="4"/>
  <c r="J153" i="4"/>
  <c r="I153" i="4"/>
  <c r="H153" i="4"/>
  <c r="R154" i="4" l="1"/>
  <c r="Q154" i="4"/>
  <c r="Q158" i="5"/>
  <c r="P158" i="5"/>
  <c r="O158" i="5"/>
  <c r="G159" i="5"/>
  <c r="R159" i="5" s="1"/>
  <c r="C154" i="4"/>
  <c r="P154" i="4"/>
  <c r="O154" i="4"/>
  <c r="A161" i="5"/>
  <c r="B154" i="4"/>
  <c r="D154" i="4"/>
  <c r="E154" i="4"/>
  <c r="G155" i="4"/>
  <c r="A155" i="4"/>
  <c r="K154" i="4"/>
  <c r="J154" i="4"/>
  <c r="I154" i="4"/>
  <c r="H154" i="4"/>
  <c r="R155" i="4" l="1"/>
  <c r="Q155" i="4"/>
  <c r="Q159" i="5"/>
  <c r="P159" i="5"/>
  <c r="O159" i="5"/>
  <c r="G160" i="5"/>
  <c r="R160" i="5" s="1"/>
  <c r="C155" i="4"/>
  <c r="P155" i="4"/>
  <c r="O155" i="4"/>
  <c r="A162" i="5"/>
  <c r="E155" i="4"/>
  <c r="B155" i="4"/>
  <c r="D155" i="4"/>
  <c r="G156" i="4"/>
  <c r="A156" i="4"/>
  <c r="K155" i="4"/>
  <c r="J155" i="4"/>
  <c r="I155" i="4"/>
  <c r="H155" i="4"/>
  <c r="R156" i="4" l="1"/>
  <c r="Q156" i="4"/>
  <c r="Q160" i="5"/>
  <c r="P160" i="5"/>
  <c r="O160" i="5"/>
  <c r="G161" i="5"/>
  <c r="R161" i="5" s="1"/>
  <c r="C156" i="4"/>
  <c r="P156" i="4"/>
  <c r="O156" i="4"/>
  <c r="A163" i="5"/>
  <c r="D156" i="4"/>
  <c r="E156" i="4"/>
  <c r="B156" i="4"/>
  <c r="G157" i="4"/>
  <c r="A157" i="4"/>
  <c r="K156" i="4"/>
  <c r="J156" i="4"/>
  <c r="I156" i="4"/>
  <c r="H156" i="4"/>
  <c r="R157" i="4" l="1"/>
  <c r="Q157" i="4"/>
  <c r="Q161" i="5"/>
  <c r="P161" i="5"/>
  <c r="O161" i="5"/>
  <c r="G162" i="5"/>
  <c r="R162" i="5" s="1"/>
  <c r="D157" i="4"/>
  <c r="P157" i="4"/>
  <c r="O157" i="4"/>
  <c r="A164" i="5"/>
  <c r="B157" i="4"/>
  <c r="C157" i="4"/>
  <c r="E157" i="4"/>
  <c r="G158" i="4"/>
  <c r="A158" i="4"/>
  <c r="K157" i="4"/>
  <c r="J157" i="4"/>
  <c r="I157" i="4"/>
  <c r="H157" i="4"/>
  <c r="R158" i="4" l="1"/>
  <c r="Q158" i="4"/>
  <c r="Q162" i="5"/>
  <c r="P162" i="5"/>
  <c r="O162" i="5"/>
  <c r="G163" i="5"/>
  <c r="R163" i="5" s="1"/>
  <c r="E158" i="4"/>
  <c r="P158" i="4"/>
  <c r="O158" i="4"/>
  <c r="A165" i="5"/>
  <c r="B158" i="4"/>
  <c r="C158" i="4"/>
  <c r="D158" i="4"/>
  <c r="G159" i="4"/>
  <c r="A159" i="4"/>
  <c r="K158" i="4"/>
  <c r="J158" i="4"/>
  <c r="I158" i="4"/>
  <c r="H158" i="4"/>
  <c r="R159" i="4" l="1"/>
  <c r="Q159" i="4"/>
  <c r="P163" i="5"/>
  <c r="Q163" i="5"/>
  <c r="O163" i="5"/>
  <c r="G164" i="5"/>
  <c r="R164" i="5" s="1"/>
  <c r="D159" i="4"/>
  <c r="P159" i="4"/>
  <c r="O159" i="4"/>
  <c r="A166" i="5"/>
  <c r="B159" i="4"/>
  <c r="E159" i="4"/>
  <c r="C159" i="4"/>
  <c r="G160" i="4"/>
  <c r="A160" i="4"/>
  <c r="K159" i="4"/>
  <c r="J159" i="4"/>
  <c r="I159" i="4"/>
  <c r="H159" i="4"/>
  <c r="R160" i="4" l="1"/>
  <c r="Q160" i="4"/>
  <c r="P164" i="5"/>
  <c r="Q164" i="5"/>
  <c r="O164" i="5"/>
  <c r="G165" i="5"/>
  <c r="R165" i="5" s="1"/>
  <c r="E160" i="4"/>
  <c r="P160" i="4"/>
  <c r="O160" i="4"/>
  <c r="A167" i="5"/>
  <c r="B160" i="4"/>
  <c r="D160" i="4"/>
  <c r="C160" i="4"/>
  <c r="G161" i="4"/>
  <c r="A161" i="4"/>
  <c r="K160" i="4"/>
  <c r="J160" i="4"/>
  <c r="I160" i="4"/>
  <c r="H160" i="4"/>
  <c r="R161" i="4" l="1"/>
  <c r="Q161" i="4"/>
  <c r="Q165" i="5"/>
  <c r="P165" i="5"/>
  <c r="O165" i="5"/>
  <c r="G166" i="5"/>
  <c r="R166" i="5" s="1"/>
  <c r="E161" i="4"/>
  <c r="P161" i="4"/>
  <c r="O161" i="4"/>
  <c r="A168" i="5"/>
  <c r="B161" i="4"/>
  <c r="C161" i="4"/>
  <c r="D161" i="4"/>
  <c r="G162" i="4"/>
  <c r="A162" i="4"/>
  <c r="K161" i="4"/>
  <c r="J161" i="4"/>
  <c r="I161" i="4"/>
  <c r="H161" i="4"/>
  <c r="R162" i="4" l="1"/>
  <c r="Q162" i="4"/>
  <c r="Q166" i="5"/>
  <c r="P166" i="5"/>
  <c r="O166" i="5"/>
  <c r="G167" i="5"/>
  <c r="R167" i="5" s="1"/>
  <c r="C162" i="4"/>
  <c r="P162" i="4"/>
  <c r="O162" i="4"/>
  <c r="A169" i="5"/>
  <c r="B162" i="4"/>
  <c r="D162" i="4"/>
  <c r="E162" i="4"/>
  <c r="G163" i="4"/>
  <c r="A163" i="4"/>
  <c r="K162" i="4"/>
  <c r="J162" i="4"/>
  <c r="I162" i="4"/>
  <c r="H162" i="4"/>
  <c r="R163" i="4" l="1"/>
  <c r="Q163" i="4"/>
  <c r="Q167" i="5"/>
  <c r="P167" i="5"/>
  <c r="O167" i="5"/>
  <c r="G168" i="5"/>
  <c r="R168" i="5" s="1"/>
  <c r="E163" i="4"/>
  <c r="O163" i="4"/>
  <c r="P163" i="4"/>
  <c r="A170" i="5"/>
  <c r="B163" i="4"/>
  <c r="C163" i="4"/>
  <c r="D163" i="4"/>
  <c r="G164" i="4"/>
  <c r="A164" i="4"/>
  <c r="K163" i="4"/>
  <c r="J163" i="4"/>
  <c r="I163" i="4"/>
  <c r="H163" i="4"/>
  <c r="R164" i="4" l="1"/>
  <c r="Q164" i="4"/>
  <c r="Q168" i="5"/>
  <c r="O168" i="5"/>
  <c r="P168" i="5"/>
  <c r="G169" i="5"/>
  <c r="R169" i="5" s="1"/>
  <c r="E164" i="4"/>
  <c r="P164" i="4"/>
  <c r="O164" i="4"/>
  <c r="A171" i="5"/>
  <c r="B164" i="4"/>
  <c r="C164" i="4"/>
  <c r="D164" i="4"/>
  <c r="G165" i="4"/>
  <c r="A165" i="4"/>
  <c r="K164" i="4"/>
  <c r="J164" i="4"/>
  <c r="I164" i="4"/>
  <c r="H164" i="4"/>
  <c r="R165" i="4" l="1"/>
  <c r="Q165" i="4"/>
  <c r="Q169" i="5"/>
  <c r="O169" i="5"/>
  <c r="P169" i="5"/>
  <c r="G170" i="5"/>
  <c r="R170" i="5" s="1"/>
  <c r="E165" i="4"/>
  <c r="P165" i="4"/>
  <c r="O165" i="4"/>
  <c r="A172" i="5"/>
  <c r="B165" i="4"/>
  <c r="C165" i="4"/>
  <c r="D165" i="4"/>
  <c r="G166" i="4"/>
  <c r="A166" i="4"/>
  <c r="K165" i="4"/>
  <c r="J165" i="4"/>
  <c r="I165" i="4"/>
  <c r="H165" i="4"/>
  <c r="R166" i="4" l="1"/>
  <c r="Q166" i="4"/>
  <c r="Q170" i="5"/>
  <c r="P170" i="5"/>
  <c r="O170" i="5"/>
  <c r="G171" i="5"/>
  <c r="R171" i="5" s="1"/>
  <c r="E166" i="4"/>
  <c r="P166" i="4"/>
  <c r="O166" i="4"/>
  <c r="A173" i="5"/>
  <c r="B166" i="4"/>
  <c r="C166" i="4"/>
  <c r="D166" i="4"/>
  <c r="G167" i="4"/>
  <c r="A167" i="4"/>
  <c r="K166" i="4"/>
  <c r="J166" i="4"/>
  <c r="I166" i="4"/>
  <c r="H166" i="4"/>
  <c r="R167" i="4" l="1"/>
  <c r="Q167" i="4"/>
  <c r="Q171" i="5"/>
  <c r="P171" i="5"/>
  <c r="O171" i="5"/>
  <c r="G172" i="5"/>
  <c r="R172" i="5" s="1"/>
  <c r="E167" i="4"/>
  <c r="P167" i="4"/>
  <c r="O167" i="4"/>
  <c r="A174" i="5"/>
  <c r="B167" i="4"/>
  <c r="C167" i="4"/>
  <c r="D167" i="4"/>
  <c r="G168" i="4"/>
  <c r="A168" i="4"/>
  <c r="K167" i="4"/>
  <c r="J167" i="4"/>
  <c r="I167" i="4"/>
  <c r="H167" i="4"/>
  <c r="R168" i="4" l="1"/>
  <c r="Q168" i="4"/>
  <c r="Q172" i="5"/>
  <c r="P172" i="5"/>
  <c r="O172" i="5"/>
  <c r="G173" i="5"/>
  <c r="R173" i="5" s="1"/>
  <c r="D168" i="4"/>
  <c r="P168" i="4"/>
  <c r="O168" i="4"/>
  <c r="A175" i="5"/>
  <c r="B168" i="4"/>
  <c r="E168" i="4"/>
  <c r="C168" i="4"/>
  <c r="G169" i="4"/>
  <c r="A169" i="4"/>
  <c r="K168" i="4"/>
  <c r="J168" i="4"/>
  <c r="I168" i="4"/>
  <c r="H168" i="4"/>
  <c r="R169" i="4" l="1"/>
  <c r="Q169" i="4"/>
  <c r="Q173" i="5"/>
  <c r="O173" i="5"/>
  <c r="P173" i="5"/>
  <c r="G174" i="5"/>
  <c r="R174" i="5" s="1"/>
  <c r="D169" i="4"/>
  <c r="P169" i="4"/>
  <c r="O169" i="4"/>
  <c r="A176" i="5"/>
  <c r="B169" i="4"/>
  <c r="C169" i="4"/>
  <c r="E169" i="4"/>
  <c r="G170" i="4"/>
  <c r="A170" i="4"/>
  <c r="K169" i="4"/>
  <c r="J169" i="4"/>
  <c r="I169" i="4"/>
  <c r="H169" i="4"/>
  <c r="R170" i="4" l="1"/>
  <c r="Q170" i="4"/>
  <c r="Q174" i="5"/>
  <c r="P174" i="5"/>
  <c r="O174" i="5"/>
  <c r="G175" i="5"/>
  <c r="R175" i="5" s="1"/>
  <c r="C170" i="4"/>
  <c r="P170" i="4"/>
  <c r="O170" i="4"/>
  <c r="A177" i="5"/>
  <c r="D170" i="4"/>
  <c r="E170" i="4"/>
  <c r="B170" i="4"/>
  <c r="G171" i="4"/>
  <c r="A171" i="4"/>
  <c r="K170" i="4"/>
  <c r="J170" i="4"/>
  <c r="I170" i="4"/>
  <c r="H170" i="4"/>
  <c r="R171" i="4" l="1"/>
  <c r="Q171" i="4"/>
  <c r="Q175" i="5"/>
  <c r="P175" i="5"/>
  <c r="O175" i="5"/>
  <c r="G176" i="5"/>
  <c r="R176" i="5" s="1"/>
  <c r="C171" i="4"/>
  <c r="P171" i="4"/>
  <c r="O171" i="4"/>
  <c r="A178" i="5"/>
  <c r="B171" i="4"/>
  <c r="D171" i="4"/>
  <c r="E171" i="4"/>
  <c r="G172" i="4"/>
  <c r="A172" i="4"/>
  <c r="K171" i="4"/>
  <c r="J171" i="4"/>
  <c r="I171" i="4"/>
  <c r="H171" i="4"/>
  <c r="R172" i="4" l="1"/>
  <c r="Q172" i="4"/>
  <c r="Q176" i="5"/>
  <c r="P176" i="5"/>
  <c r="O176" i="5"/>
  <c r="G177" i="5"/>
  <c r="R177" i="5" s="1"/>
  <c r="C172" i="4"/>
  <c r="O172" i="4"/>
  <c r="P172" i="4"/>
  <c r="A179" i="5"/>
  <c r="B172" i="4"/>
  <c r="D172" i="4"/>
  <c r="E172" i="4"/>
  <c r="G173" i="4"/>
  <c r="A173" i="4"/>
  <c r="K172" i="4"/>
  <c r="J172" i="4"/>
  <c r="I172" i="4"/>
  <c r="H172" i="4"/>
  <c r="R173" i="4" l="1"/>
  <c r="Q173" i="4"/>
  <c r="Q177" i="5"/>
  <c r="P177" i="5"/>
  <c r="O177" i="5"/>
  <c r="G178" i="5"/>
  <c r="R178" i="5" s="1"/>
  <c r="C173" i="4"/>
  <c r="O173" i="4"/>
  <c r="P173" i="4"/>
  <c r="A180" i="5"/>
  <c r="B173" i="4"/>
  <c r="D173" i="4"/>
  <c r="E173" i="4"/>
  <c r="G174" i="4"/>
  <c r="A174" i="4"/>
  <c r="K173" i="4"/>
  <c r="J173" i="4"/>
  <c r="I173" i="4"/>
  <c r="H173" i="4"/>
  <c r="R174" i="4" l="1"/>
  <c r="Q174" i="4"/>
  <c r="Q178" i="5"/>
  <c r="P178" i="5"/>
  <c r="O178" i="5"/>
  <c r="G179" i="5"/>
  <c r="R179" i="5" s="1"/>
  <c r="E174" i="4"/>
  <c r="O174" i="4"/>
  <c r="P174" i="4"/>
  <c r="A181" i="5"/>
  <c r="B174" i="4"/>
  <c r="C174" i="4"/>
  <c r="D174" i="4"/>
  <c r="G175" i="4"/>
  <c r="A175" i="4"/>
  <c r="K174" i="4"/>
  <c r="J174" i="4"/>
  <c r="I174" i="4"/>
  <c r="H174" i="4"/>
  <c r="R175" i="4" l="1"/>
  <c r="Q175" i="4"/>
  <c r="Q179" i="5"/>
  <c r="O179" i="5"/>
  <c r="P179" i="5"/>
  <c r="G180" i="5"/>
  <c r="R180" i="5" s="1"/>
  <c r="C175" i="4"/>
  <c r="P175" i="4"/>
  <c r="O175" i="4"/>
  <c r="A182" i="5"/>
  <c r="B175" i="4"/>
  <c r="D175" i="4"/>
  <c r="E175" i="4"/>
  <c r="G176" i="4"/>
  <c r="A176" i="4"/>
  <c r="K175" i="4"/>
  <c r="J175" i="4"/>
  <c r="I175" i="4"/>
  <c r="H175" i="4"/>
  <c r="R176" i="4" l="1"/>
  <c r="Q176" i="4"/>
  <c r="P180" i="5"/>
  <c r="Q180" i="5"/>
  <c r="O180" i="5"/>
  <c r="G181" i="5"/>
  <c r="R181" i="5" s="1"/>
  <c r="C176" i="4"/>
  <c r="P176" i="4"/>
  <c r="O176" i="4"/>
  <c r="A183" i="5"/>
  <c r="B176" i="4"/>
  <c r="D176" i="4"/>
  <c r="E176" i="4"/>
  <c r="G177" i="4"/>
  <c r="A177" i="4"/>
  <c r="K176" i="4"/>
  <c r="J176" i="4"/>
  <c r="I176" i="4"/>
  <c r="H176" i="4"/>
  <c r="R177" i="4" l="1"/>
  <c r="Q177" i="4"/>
  <c r="Q181" i="5"/>
  <c r="O181" i="5"/>
  <c r="P181" i="5"/>
  <c r="G182" i="5"/>
  <c r="R182" i="5" s="1"/>
  <c r="C177" i="4"/>
  <c r="P177" i="4"/>
  <c r="O177" i="4"/>
  <c r="A184" i="5"/>
  <c r="B177" i="4"/>
  <c r="D177" i="4"/>
  <c r="E177" i="4"/>
  <c r="G178" i="4"/>
  <c r="A178" i="4"/>
  <c r="K177" i="4"/>
  <c r="J177" i="4"/>
  <c r="I177" i="4"/>
  <c r="H177" i="4"/>
  <c r="R178" i="4" l="1"/>
  <c r="Q178" i="4"/>
  <c r="Q182" i="5"/>
  <c r="P182" i="5"/>
  <c r="O182" i="5"/>
  <c r="G183" i="5"/>
  <c r="R183" i="5" s="1"/>
  <c r="C178" i="4"/>
  <c r="P178" i="4"/>
  <c r="O178" i="4"/>
  <c r="A185" i="5"/>
  <c r="B178" i="4"/>
  <c r="D178" i="4"/>
  <c r="E178" i="4"/>
  <c r="G179" i="4"/>
  <c r="A179" i="4"/>
  <c r="K178" i="4"/>
  <c r="J178" i="4"/>
  <c r="I178" i="4"/>
  <c r="H178" i="4"/>
  <c r="R179" i="4" l="1"/>
  <c r="Q179" i="4"/>
  <c r="Q183" i="5"/>
  <c r="P183" i="5"/>
  <c r="O183" i="5"/>
  <c r="G184" i="5"/>
  <c r="R184" i="5" s="1"/>
  <c r="E179" i="4"/>
  <c r="P179" i="4"/>
  <c r="O179" i="4"/>
  <c r="A186" i="5"/>
  <c r="B179" i="4"/>
  <c r="C179" i="4"/>
  <c r="D179" i="4"/>
  <c r="G180" i="4"/>
  <c r="A180" i="4"/>
  <c r="K179" i="4"/>
  <c r="J179" i="4"/>
  <c r="I179" i="4"/>
  <c r="H179" i="4"/>
  <c r="R180" i="4" l="1"/>
  <c r="Q180" i="4"/>
  <c r="Q184" i="5"/>
  <c r="O184" i="5"/>
  <c r="P184" i="5"/>
  <c r="G185" i="5"/>
  <c r="R185" i="5" s="1"/>
  <c r="E180" i="4"/>
  <c r="P180" i="4"/>
  <c r="O180" i="4"/>
  <c r="A187" i="5"/>
  <c r="B180" i="4"/>
  <c r="C180" i="4"/>
  <c r="D180" i="4"/>
  <c r="G181" i="4"/>
  <c r="A181" i="4"/>
  <c r="K180" i="4"/>
  <c r="J180" i="4"/>
  <c r="I180" i="4"/>
  <c r="H180" i="4"/>
  <c r="R181" i="4" l="1"/>
  <c r="Q181" i="4"/>
  <c r="Q185" i="5"/>
  <c r="O185" i="5"/>
  <c r="P185" i="5"/>
  <c r="G186" i="5"/>
  <c r="R186" i="5" s="1"/>
  <c r="E181" i="4"/>
  <c r="P181" i="4"/>
  <c r="O181" i="4"/>
  <c r="A188" i="5"/>
  <c r="B181" i="4"/>
  <c r="C181" i="4"/>
  <c r="D181" i="4"/>
  <c r="G182" i="4"/>
  <c r="A182" i="4"/>
  <c r="K181" i="4"/>
  <c r="J181" i="4"/>
  <c r="I181" i="4"/>
  <c r="H181" i="4"/>
  <c r="R182" i="4" l="1"/>
  <c r="Q182" i="4"/>
  <c r="Q186" i="5"/>
  <c r="P186" i="5"/>
  <c r="O186" i="5"/>
  <c r="G187" i="5"/>
  <c r="R187" i="5" s="1"/>
  <c r="D182" i="4"/>
  <c r="P182" i="4"/>
  <c r="O182" i="4"/>
  <c r="A189" i="5"/>
  <c r="E182" i="4"/>
  <c r="B182" i="4"/>
  <c r="C182" i="4"/>
  <c r="G183" i="4"/>
  <c r="A183" i="4"/>
  <c r="K182" i="4"/>
  <c r="J182" i="4"/>
  <c r="I182" i="4"/>
  <c r="H182" i="4"/>
  <c r="R183" i="4" l="1"/>
  <c r="Q183" i="4"/>
  <c r="Q187" i="5"/>
  <c r="P187" i="5"/>
  <c r="O187" i="5"/>
  <c r="G188" i="5"/>
  <c r="R188" i="5" s="1"/>
  <c r="E183" i="4"/>
  <c r="P183" i="4"/>
  <c r="O183" i="4"/>
  <c r="A190" i="5"/>
  <c r="B183" i="4"/>
  <c r="C183" i="4"/>
  <c r="D183" i="4"/>
  <c r="G184" i="4"/>
  <c r="A184" i="4"/>
  <c r="K183" i="4"/>
  <c r="J183" i="4"/>
  <c r="I183" i="4"/>
  <c r="H183" i="4"/>
  <c r="R184" i="4" l="1"/>
  <c r="Q184" i="4"/>
  <c r="Q188" i="5"/>
  <c r="P188" i="5"/>
  <c r="O188" i="5"/>
  <c r="G189" i="5"/>
  <c r="R189" i="5" s="1"/>
  <c r="C184" i="4"/>
  <c r="P184" i="4"/>
  <c r="O184" i="4"/>
  <c r="A191" i="5"/>
  <c r="B184" i="4"/>
  <c r="D184" i="4"/>
  <c r="E184" i="4"/>
  <c r="G185" i="4"/>
  <c r="A185" i="4"/>
  <c r="K184" i="4"/>
  <c r="J184" i="4"/>
  <c r="I184" i="4"/>
  <c r="H184" i="4"/>
  <c r="R185" i="4" l="1"/>
  <c r="Q185" i="4"/>
  <c r="Q189" i="5"/>
  <c r="P189" i="5"/>
  <c r="O189" i="5"/>
  <c r="G190" i="5"/>
  <c r="R190" i="5" s="1"/>
  <c r="E185" i="4"/>
  <c r="P185" i="4"/>
  <c r="O185" i="4"/>
  <c r="A192" i="5"/>
  <c r="C185" i="4"/>
  <c r="B185" i="4"/>
  <c r="D185" i="4"/>
  <c r="G186" i="4"/>
  <c r="A186" i="4"/>
  <c r="K185" i="4"/>
  <c r="J185" i="4"/>
  <c r="I185" i="4"/>
  <c r="H185" i="4"/>
  <c r="R186" i="4" l="1"/>
  <c r="Q186" i="4"/>
  <c r="Q190" i="5"/>
  <c r="P190" i="5"/>
  <c r="O190" i="5"/>
  <c r="G191" i="5"/>
  <c r="R191" i="5" s="1"/>
  <c r="E186" i="4"/>
  <c r="P186" i="4"/>
  <c r="O186" i="4"/>
  <c r="A193" i="5"/>
  <c r="B186" i="4"/>
  <c r="D186" i="4"/>
  <c r="C186" i="4"/>
  <c r="G187" i="4"/>
  <c r="A187" i="4"/>
  <c r="K186" i="4"/>
  <c r="J186" i="4"/>
  <c r="I186" i="4"/>
  <c r="H186" i="4"/>
  <c r="R187" i="4" l="1"/>
  <c r="Q187" i="4"/>
  <c r="Q191" i="5"/>
  <c r="P191" i="5"/>
  <c r="O191" i="5"/>
  <c r="G192" i="5"/>
  <c r="R192" i="5" s="1"/>
  <c r="C187" i="4"/>
  <c r="P187" i="4"/>
  <c r="O187" i="4"/>
  <c r="A194" i="5"/>
  <c r="B187" i="4"/>
  <c r="D187" i="4"/>
  <c r="E187" i="4"/>
  <c r="G188" i="4"/>
  <c r="A188" i="4"/>
  <c r="K187" i="4"/>
  <c r="J187" i="4"/>
  <c r="I187" i="4"/>
  <c r="H187" i="4"/>
  <c r="R188" i="4" l="1"/>
  <c r="Q188" i="4"/>
  <c r="Q192" i="5"/>
  <c r="P192" i="5"/>
  <c r="O192" i="5"/>
  <c r="G193" i="5"/>
  <c r="R193" i="5" s="1"/>
  <c r="E188" i="4"/>
  <c r="P188" i="4"/>
  <c r="O188" i="4"/>
  <c r="A195" i="5"/>
  <c r="B188" i="4"/>
  <c r="C188" i="4"/>
  <c r="D188" i="4"/>
  <c r="G189" i="4"/>
  <c r="A189" i="4"/>
  <c r="K188" i="4"/>
  <c r="J188" i="4"/>
  <c r="I188" i="4"/>
  <c r="H188" i="4"/>
  <c r="R189" i="4" l="1"/>
  <c r="Q189" i="4"/>
  <c r="Q193" i="5"/>
  <c r="P193" i="5"/>
  <c r="O193" i="5"/>
  <c r="G194" i="5"/>
  <c r="R194" i="5" s="1"/>
  <c r="E189" i="4"/>
  <c r="P189" i="4"/>
  <c r="O189" i="4"/>
  <c r="A196" i="5"/>
  <c r="B189" i="4"/>
  <c r="D189" i="4"/>
  <c r="C189" i="4"/>
  <c r="G190" i="4"/>
  <c r="A190" i="4"/>
  <c r="K189" i="4"/>
  <c r="J189" i="4"/>
  <c r="I189" i="4"/>
  <c r="H189" i="4"/>
  <c r="R190" i="4" l="1"/>
  <c r="Q190" i="4"/>
  <c r="Q194" i="5"/>
  <c r="P194" i="5"/>
  <c r="O194" i="5"/>
  <c r="G195" i="5"/>
  <c r="R195" i="5" s="1"/>
  <c r="E190" i="4"/>
  <c r="P190" i="4"/>
  <c r="O190" i="4"/>
  <c r="A197" i="5"/>
  <c r="B190" i="4"/>
  <c r="C190" i="4"/>
  <c r="D190" i="4"/>
  <c r="G191" i="4"/>
  <c r="A191" i="4"/>
  <c r="K190" i="4"/>
  <c r="J190" i="4"/>
  <c r="I190" i="4"/>
  <c r="H190" i="4"/>
  <c r="R191" i="4" l="1"/>
  <c r="Q191" i="4"/>
  <c r="P195" i="5"/>
  <c r="O195" i="5"/>
  <c r="Q195" i="5"/>
  <c r="G196" i="5"/>
  <c r="R196" i="5" s="1"/>
  <c r="E191" i="4"/>
  <c r="P191" i="4"/>
  <c r="O191" i="4"/>
  <c r="A198" i="5"/>
  <c r="B191" i="4"/>
  <c r="D191" i="4"/>
  <c r="C191" i="4"/>
  <c r="G192" i="4"/>
  <c r="A192" i="4"/>
  <c r="K191" i="4"/>
  <c r="J191" i="4"/>
  <c r="I191" i="4"/>
  <c r="H191" i="4"/>
  <c r="R192" i="4" l="1"/>
  <c r="Q192" i="4"/>
  <c r="P196" i="5"/>
  <c r="O196" i="5"/>
  <c r="Q196" i="5"/>
  <c r="G197" i="5"/>
  <c r="R197" i="5" s="1"/>
  <c r="C192" i="4"/>
  <c r="O192" i="4"/>
  <c r="P192" i="4"/>
  <c r="A199" i="5"/>
  <c r="B192" i="4"/>
  <c r="D192" i="4"/>
  <c r="E192" i="4"/>
  <c r="G193" i="4"/>
  <c r="A193" i="4"/>
  <c r="K192" i="4"/>
  <c r="J192" i="4"/>
  <c r="I192" i="4"/>
  <c r="H192" i="4"/>
  <c r="R193" i="4" l="1"/>
  <c r="Q193" i="4"/>
  <c r="Q197" i="5"/>
  <c r="O197" i="5"/>
  <c r="P197" i="5"/>
  <c r="G198" i="5"/>
  <c r="R198" i="5" s="1"/>
  <c r="E193" i="4"/>
  <c r="P193" i="4"/>
  <c r="O193" i="4"/>
  <c r="A200" i="5"/>
  <c r="B193" i="4"/>
  <c r="C193" i="4"/>
  <c r="D193" i="4"/>
  <c r="G194" i="4"/>
  <c r="A194" i="4"/>
  <c r="K193" i="4"/>
  <c r="J193" i="4"/>
  <c r="I193" i="4"/>
  <c r="H193" i="4"/>
  <c r="R194" i="4" l="1"/>
  <c r="Q194" i="4"/>
  <c r="Q198" i="5"/>
  <c r="P198" i="5"/>
  <c r="O198" i="5"/>
  <c r="G199" i="5"/>
  <c r="R199" i="5" s="1"/>
  <c r="D194" i="4"/>
  <c r="O194" i="4"/>
  <c r="P194" i="4"/>
  <c r="A201" i="5"/>
  <c r="E194" i="4"/>
  <c r="B194" i="4"/>
  <c r="C194" i="4"/>
  <c r="G195" i="4"/>
  <c r="A195" i="4"/>
  <c r="K194" i="4"/>
  <c r="J194" i="4"/>
  <c r="I194" i="4"/>
  <c r="H194" i="4"/>
  <c r="R195" i="4" l="1"/>
  <c r="Q195" i="4"/>
  <c r="Q199" i="5"/>
  <c r="P199" i="5"/>
  <c r="O199" i="5"/>
  <c r="G200" i="5"/>
  <c r="R200" i="5" s="1"/>
  <c r="C195" i="4"/>
  <c r="P195" i="4"/>
  <c r="O195" i="4"/>
  <c r="A202" i="5"/>
  <c r="B195" i="4"/>
  <c r="D195" i="4"/>
  <c r="E195" i="4"/>
  <c r="G196" i="4"/>
  <c r="A196" i="4"/>
  <c r="K195" i="4"/>
  <c r="J195" i="4"/>
  <c r="I195" i="4"/>
  <c r="H195" i="4"/>
  <c r="R196" i="4" l="1"/>
  <c r="Q196" i="4"/>
  <c r="Q200" i="5"/>
  <c r="P200" i="5"/>
  <c r="O200" i="5"/>
  <c r="G201" i="5"/>
  <c r="R201" i="5" s="1"/>
  <c r="C196" i="4"/>
  <c r="O196" i="4"/>
  <c r="P196" i="4"/>
  <c r="A203" i="5"/>
  <c r="E196" i="4"/>
  <c r="B196" i="4"/>
  <c r="D196" i="4"/>
  <c r="G197" i="4"/>
  <c r="A197" i="4"/>
  <c r="K196" i="4"/>
  <c r="J196" i="4"/>
  <c r="I196" i="4"/>
  <c r="H196" i="4"/>
  <c r="R197" i="4" l="1"/>
  <c r="Q197" i="4"/>
  <c r="P201" i="5"/>
  <c r="Q201" i="5"/>
  <c r="O201" i="5"/>
  <c r="G202" i="5"/>
  <c r="R202" i="5" s="1"/>
  <c r="C197" i="4"/>
  <c r="P197" i="4"/>
  <c r="O197" i="4"/>
  <c r="A204" i="5"/>
  <c r="D197" i="4"/>
  <c r="E197" i="4"/>
  <c r="B197" i="4"/>
  <c r="G198" i="4"/>
  <c r="A198" i="4"/>
  <c r="K197" i="4"/>
  <c r="J197" i="4"/>
  <c r="I197" i="4"/>
  <c r="H197" i="4"/>
  <c r="R198" i="4" l="1"/>
  <c r="Q198" i="4"/>
  <c r="Q202" i="5"/>
  <c r="P202" i="5"/>
  <c r="O202" i="5"/>
  <c r="G203" i="5"/>
  <c r="R203" i="5" s="1"/>
  <c r="C198" i="4"/>
  <c r="P198" i="4"/>
  <c r="O198" i="4"/>
  <c r="A205" i="5"/>
  <c r="B198" i="4"/>
  <c r="D198" i="4"/>
  <c r="E198" i="4"/>
  <c r="G199" i="4"/>
  <c r="A199" i="4"/>
  <c r="K198" i="4"/>
  <c r="J198" i="4"/>
  <c r="I198" i="4"/>
  <c r="H198" i="4"/>
  <c r="R199" i="4" l="1"/>
  <c r="Q199" i="4"/>
  <c r="Q203" i="5"/>
  <c r="P203" i="5"/>
  <c r="O203" i="5"/>
  <c r="G204" i="5"/>
  <c r="R204" i="5" s="1"/>
  <c r="C199" i="4"/>
  <c r="P199" i="4"/>
  <c r="O199" i="4"/>
  <c r="A206" i="5"/>
  <c r="B199" i="4"/>
  <c r="D199" i="4"/>
  <c r="E199" i="4"/>
  <c r="G200" i="4"/>
  <c r="A200" i="4"/>
  <c r="K199" i="4"/>
  <c r="J199" i="4"/>
  <c r="I199" i="4"/>
  <c r="H199" i="4"/>
  <c r="R200" i="4" l="1"/>
  <c r="Q200" i="4"/>
  <c r="Q204" i="5"/>
  <c r="P204" i="5"/>
  <c r="O204" i="5"/>
  <c r="G205" i="5"/>
  <c r="R205" i="5" s="1"/>
  <c r="D200" i="4"/>
  <c r="P200" i="4"/>
  <c r="O200" i="4"/>
  <c r="A207" i="5"/>
  <c r="B200" i="4"/>
  <c r="E200" i="4"/>
  <c r="C200" i="4"/>
  <c r="G201" i="4"/>
  <c r="A201" i="4"/>
  <c r="K200" i="4"/>
  <c r="J200" i="4"/>
  <c r="I200" i="4"/>
  <c r="H200" i="4"/>
  <c r="R201" i="4" l="1"/>
  <c r="Q201" i="4"/>
  <c r="Q205" i="5"/>
  <c r="O205" i="5"/>
  <c r="P205" i="5"/>
  <c r="G206" i="5"/>
  <c r="R206" i="5" s="1"/>
  <c r="D201" i="4"/>
  <c r="P201" i="4"/>
  <c r="O201" i="4"/>
  <c r="A208" i="5"/>
  <c r="B201" i="4"/>
  <c r="E201" i="4"/>
  <c r="C201" i="4"/>
  <c r="G202" i="4"/>
  <c r="A202" i="4"/>
  <c r="K201" i="4"/>
  <c r="J201" i="4"/>
  <c r="I201" i="4"/>
  <c r="H201" i="4"/>
  <c r="R202" i="4" l="1"/>
  <c r="Q202" i="4"/>
  <c r="Q206" i="5"/>
  <c r="P206" i="5"/>
  <c r="O206" i="5"/>
  <c r="G207" i="5"/>
  <c r="R207" i="5" s="1"/>
  <c r="D202" i="4"/>
  <c r="P202" i="4"/>
  <c r="O202" i="4"/>
  <c r="A209" i="5"/>
  <c r="E202" i="4"/>
  <c r="B202" i="4"/>
  <c r="C202" i="4"/>
  <c r="G203" i="4"/>
  <c r="A203" i="4"/>
  <c r="K202" i="4"/>
  <c r="J202" i="4"/>
  <c r="I202" i="4"/>
  <c r="H202" i="4"/>
  <c r="R203" i="4" l="1"/>
  <c r="Q203" i="4"/>
  <c r="Q207" i="5"/>
  <c r="P207" i="5"/>
  <c r="O207" i="5"/>
  <c r="G208" i="5"/>
  <c r="R208" i="5" s="1"/>
  <c r="C203" i="4"/>
  <c r="P203" i="4"/>
  <c r="O203" i="4"/>
  <c r="A210" i="5"/>
  <c r="D203" i="4"/>
  <c r="B203" i="4"/>
  <c r="E203" i="4"/>
  <c r="G204" i="4"/>
  <c r="A204" i="4"/>
  <c r="K203" i="4"/>
  <c r="J203" i="4"/>
  <c r="I203" i="4"/>
  <c r="H203" i="4"/>
  <c r="R204" i="4" l="1"/>
  <c r="Q204" i="4"/>
  <c r="Q208" i="5"/>
  <c r="O208" i="5"/>
  <c r="P208" i="5"/>
  <c r="G209" i="5"/>
  <c r="R209" i="5" s="1"/>
  <c r="E204" i="4"/>
  <c r="P204" i="4"/>
  <c r="O204" i="4"/>
  <c r="A211" i="5"/>
  <c r="B204" i="4"/>
  <c r="D204" i="4"/>
  <c r="C204" i="4"/>
  <c r="G205" i="4"/>
  <c r="A205" i="4"/>
  <c r="K204" i="4"/>
  <c r="J204" i="4"/>
  <c r="I204" i="4"/>
  <c r="H204" i="4"/>
  <c r="R205" i="4" l="1"/>
  <c r="Q205" i="4"/>
  <c r="Q209" i="5"/>
  <c r="P209" i="5"/>
  <c r="O209" i="5"/>
  <c r="G210" i="5"/>
  <c r="R210" i="5" s="1"/>
  <c r="C205" i="4"/>
  <c r="P205" i="4"/>
  <c r="O205" i="4"/>
  <c r="A212" i="5"/>
  <c r="D205" i="4"/>
  <c r="B205" i="4"/>
  <c r="E205" i="4"/>
  <c r="G206" i="4"/>
  <c r="A206" i="4"/>
  <c r="K205" i="4"/>
  <c r="J205" i="4"/>
  <c r="I205" i="4"/>
  <c r="H205" i="4"/>
  <c r="R206" i="4" l="1"/>
  <c r="Q206" i="4"/>
  <c r="Q210" i="5"/>
  <c r="P210" i="5"/>
  <c r="O210" i="5"/>
  <c r="G211" i="5"/>
  <c r="R211" i="5" s="1"/>
  <c r="C206" i="4"/>
  <c r="P206" i="4"/>
  <c r="O206" i="4"/>
  <c r="A213" i="5"/>
  <c r="B206" i="4"/>
  <c r="D206" i="4"/>
  <c r="E206" i="4"/>
  <c r="G207" i="4"/>
  <c r="A207" i="4"/>
  <c r="K206" i="4"/>
  <c r="J206" i="4"/>
  <c r="I206" i="4"/>
  <c r="H206" i="4"/>
  <c r="R207" i="4" l="1"/>
  <c r="Q207" i="4"/>
  <c r="Q211" i="5"/>
  <c r="P211" i="5"/>
  <c r="O211" i="5"/>
  <c r="G212" i="5"/>
  <c r="R212" i="5" s="1"/>
  <c r="C207" i="4"/>
  <c r="P207" i="4"/>
  <c r="O207" i="4"/>
  <c r="A214" i="5"/>
  <c r="B207" i="4"/>
  <c r="D207" i="4"/>
  <c r="E207" i="4"/>
  <c r="G208" i="4"/>
  <c r="A208" i="4"/>
  <c r="K207" i="4"/>
  <c r="J207" i="4"/>
  <c r="I207" i="4"/>
  <c r="H207" i="4"/>
  <c r="R208" i="4" l="1"/>
  <c r="Q208" i="4"/>
  <c r="P212" i="5"/>
  <c r="Q212" i="5"/>
  <c r="O212" i="5"/>
  <c r="G213" i="5"/>
  <c r="R213" i="5" s="1"/>
  <c r="C208" i="4"/>
  <c r="O208" i="4"/>
  <c r="P208" i="4"/>
  <c r="A215" i="5"/>
  <c r="D208" i="4"/>
  <c r="B208" i="4"/>
  <c r="E208" i="4"/>
  <c r="G209" i="4"/>
  <c r="A209" i="4"/>
  <c r="K208" i="4"/>
  <c r="J208" i="4"/>
  <c r="I208" i="4"/>
  <c r="H208" i="4"/>
  <c r="R209" i="4" l="1"/>
  <c r="Q209" i="4"/>
  <c r="Q213" i="5"/>
  <c r="P213" i="5"/>
  <c r="O213" i="5"/>
  <c r="G214" i="5"/>
  <c r="R214" i="5" s="1"/>
  <c r="E209" i="4"/>
  <c r="P209" i="4"/>
  <c r="O209" i="4"/>
  <c r="A216" i="5"/>
  <c r="B209" i="4"/>
  <c r="C209" i="4"/>
  <c r="D209" i="4"/>
  <c r="G210" i="4"/>
  <c r="A210" i="4"/>
  <c r="K209" i="4"/>
  <c r="J209" i="4"/>
  <c r="I209" i="4"/>
  <c r="H209" i="4"/>
  <c r="R210" i="4" l="1"/>
  <c r="Q210" i="4"/>
  <c r="Q214" i="5"/>
  <c r="P214" i="5"/>
  <c r="O214" i="5"/>
  <c r="G215" i="5"/>
  <c r="R215" i="5" s="1"/>
  <c r="C210" i="4"/>
  <c r="P210" i="4"/>
  <c r="O210" i="4"/>
  <c r="A217" i="5"/>
  <c r="B210" i="4"/>
  <c r="E210" i="4"/>
  <c r="D210" i="4"/>
  <c r="G211" i="4"/>
  <c r="A211" i="4"/>
  <c r="K210" i="4"/>
  <c r="J210" i="4"/>
  <c r="I210" i="4"/>
  <c r="H210" i="4"/>
  <c r="R211" i="4" l="1"/>
  <c r="Q211" i="4"/>
  <c r="Q215" i="5"/>
  <c r="P215" i="5"/>
  <c r="O215" i="5"/>
  <c r="G216" i="5"/>
  <c r="R216" i="5" s="1"/>
  <c r="E211" i="4"/>
  <c r="P211" i="4"/>
  <c r="O211" i="4"/>
  <c r="A218" i="5"/>
  <c r="B211" i="4"/>
  <c r="C211" i="4"/>
  <c r="D211" i="4"/>
  <c r="G212" i="4"/>
  <c r="A212" i="4"/>
  <c r="K211" i="4"/>
  <c r="J211" i="4"/>
  <c r="I211" i="4"/>
  <c r="H211" i="4"/>
  <c r="R212" i="4" l="1"/>
  <c r="Q212" i="4"/>
  <c r="Q216" i="5"/>
  <c r="P216" i="5"/>
  <c r="O216" i="5"/>
  <c r="G217" i="5"/>
  <c r="R217" i="5" s="1"/>
  <c r="C212" i="4"/>
  <c r="O212" i="4"/>
  <c r="P212" i="4"/>
  <c r="A219" i="5"/>
  <c r="B212" i="4"/>
  <c r="D212" i="4"/>
  <c r="E212" i="4"/>
  <c r="G213" i="4"/>
  <c r="A213" i="4"/>
  <c r="K212" i="4"/>
  <c r="J212" i="4"/>
  <c r="I212" i="4"/>
  <c r="H212" i="4"/>
  <c r="R213" i="4" l="1"/>
  <c r="Q213" i="4"/>
  <c r="P217" i="5"/>
  <c r="O217" i="5"/>
  <c r="Q217" i="5"/>
  <c r="G218" i="5"/>
  <c r="R218" i="5" s="1"/>
  <c r="E213" i="4"/>
  <c r="P213" i="4"/>
  <c r="O213" i="4"/>
  <c r="A220" i="5"/>
  <c r="B213" i="4"/>
  <c r="C213" i="4"/>
  <c r="D213" i="4"/>
  <c r="G214" i="4"/>
  <c r="A214" i="4"/>
  <c r="K213" i="4"/>
  <c r="J213" i="4"/>
  <c r="I213" i="4"/>
  <c r="H213" i="4"/>
  <c r="R214" i="4" l="1"/>
  <c r="Q214" i="4"/>
  <c r="P218" i="5"/>
  <c r="Q218" i="5"/>
  <c r="O218" i="5"/>
  <c r="G219" i="5"/>
  <c r="R219" i="5" s="1"/>
  <c r="C214" i="4"/>
  <c r="O214" i="4"/>
  <c r="P214" i="4"/>
  <c r="A221" i="5"/>
  <c r="B214" i="4"/>
  <c r="D214" i="4"/>
  <c r="E214" i="4"/>
  <c r="G215" i="4"/>
  <c r="A215" i="4"/>
  <c r="K214" i="4"/>
  <c r="J214" i="4"/>
  <c r="I214" i="4"/>
  <c r="H214" i="4"/>
  <c r="R215" i="4" l="1"/>
  <c r="Q215" i="4"/>
  <c r="Q219" i="5"/>
  <c r="O219" i="5"/>
  <c r="P219" i="5"/>
  <c r="G220" i="5"/>
  <c r="R220" i="5" s="1"/>
  <c r="E215" i="4"/>
  <c r="P215" i="4"/>
  <c r="O215" i="4"/>
  <c r="A222" i="5"/>
  <c r="B215" i="4"/>
  <c r="C215" i="4"/>
  <c r="D215" i="4"/>
  <c r="G216" i="4"/>
  <c r="A216" i="4"/>
  <c r="K215" i="4"/>
  <c r="J215" i="4"/>
  <c r="I215" i="4"/>
  <c r="H215" i="4"/>
  <c r="R216" i="4" l="1"/>
  <c r="Q216" i="4"/>
  <c r="Q220" i="5"/>
  <c r="P220" i="5"/>
  <c r="O220" i="5"/>
  <c r="G221" i="5"/>
  <c r="R221" i="5" s="1"/>
  <c r="C216" i="4"/>
  <c r="O216" i="4"/>
  <c r="P216" i="4"/>
  <c r="A223" i="5"/>
  <c r="B216" i="4"/>
  <c r="D216" i="4"/>
  <c r="E216" i="4"/>
  <c r="G217" i="4"/>
  <c r="A217" i="4"/>
  <c r="K216" i="4"/>
  <c r="J216" i="4"/>
  <c r="I216" i="4"/>
  <c r="H216" i="4"/>
  <c r="R217" i="4" l="1"/>
  <c r="Q217" i="4"/>
  <c r="Q221" i="5"/>
  <c r="O221" i="5"/>
  <c r="P221" i="5"/>
  <c r="G222" i="5"/>
  <c r="R222" i="5" s="1"/>
  <c r="C217" i="4"/>
  <c r="P217" i="4"/>
  <c r="O217" i="4"/>
  <c r="A224" i="5"/>
  <c r="D217" i="4"/>
  <c r="B217" i="4"/>
  <c r="E217" i="4"/>
  <c r="G218" i="4"/>
  <c r="A218" i="4"/>
  <c r="K217" i="4"/>
  <c r="J217" i="4"/>
  <c r="I217" i="4"/>
  <c r="H217" i="4"/>
  <c r="R218" i="4" l="1"/>
  <c r="Q218" i="4"/>
  <c r="Q222" i="5"/>
  <c r="P222" i="5"/>
  <c r="O222" i="5"/>
  <c r="G223" i="5"/>
  <c r="R223" i="5" s="1"/>
  <c r="C218" i="4"/>
  <c r="P218" i="4"/>
  <c r="O218" i="4"/>
  <c r="A225" i="5"/>
  <c r="E218" i="4"/>
  <c r="B218" i="4"/>
  <c r="D218" i="4"/>
  <c r="G219" i="4"/>
  <c r="A219" i="4"/>
  <c r="K218" i="4"/>
  <c r="J218" i="4"/>
  <c r="I218" i="4"/>
  <c r="H218" i="4"/>
  <c r="R219" i="4" l="1"/>
  <c r="Q219" i="4"/>
  <c r="Q223" i="5"/>
  <c r="P223" i="5"/>
  <c r="O223" i="5"/>
  <c r="G224" i="5"/>
  <c r="R224" i="5" s="1"/>
  <c r="C219" i="4"/>
  <c r="P219" i="4"/>
  <c r="O219" i="4"/>
  <c r="A226" i="5"/>
  <c r="D219" i="4"/>
  <c r="B219" i="4"/>
  <c r="E219" i="4"/>
  <c r="G220" i="4"/>
  <c r="A220" i="4"/>
  <c r="K219" i="4"/>
  <c r="J219" i="4"/>
  <c r="I219" i="4"/>
  <c r="H219" i="4"/>
  <c r="R220" i="4" l="1"/>
  <c r="Q220" i="4"/>
  <c r="Q224" i="5"/>
  <c r="O224" i="5"/>
  <c r="P224" i="5"/>
  <c r="G225" i="5"/>
  <c r="R225" i="5" s="1"/>
  <c r="C220" i="4"/>
  <c r="P220" i="4"/>
  <c r="O220" i="4"/>
  <c r="A227" i="5"/>
  <c r="B220" i="4"/>
  <c r="D220" i="4"/>
  <c r="E220" i="4"/>
  <c r="G221" i="4"/>
  <c r="A221" i="4"/>
  <c r="K220" i="4"/>
  <c r="J220" i="4"/>
  <c r="I220" i="4"/>
  <c r="H220" i="4"/>
  <c r="R221" i="4" l="1"/>
  <c r="Q221" i="4"/>
  <c r="Q225" i="5"/>
  <c r="P225" i="5"/>
  <c r="O225" i="5"/>
  <c r="G226" i="5"/>
  <c r="R226" i="5" s="1"/>
  <c r="C221" i="4"/>
  <c r="P221" i="4"/>
  <c r="O221" i="4"/>
  <c r="A228" i="5"/>
  <c r="E221" i="4"/>
  <c r="B221" i="4"/>
  <c r="D221" i="4"/>
  <c r="G222" i="4"/>
  <c r="A222" i="4"/>
  <c r="K221" i="4"/>
  <c r="J221" i="4"/>
  <c r="I221" i="4"/>
  <c r="H221" i="4"/>
  <c r="R222" i="4" l="1"/>
  <c r="Q222" i="4"/>
  <c r="Q226" i="5"/>
  <c r="P226" i="5"/>
  <c r="O226" i="5"/>
  <c r="G227" i="5"/>
  <c r="R227" i="5" s="1"/>
  <c r="C222" i="4"/>
  <c r="P222" i="4"/>
  <c r="O222" i="4"/>
  <c r="A229" i="5"/>
  <c r="D222" i="4"/>
  <c r="B222" i="4"/>
  <c r="E222" i="4"/>
  <c r="G223" i="4"/>
  <c r="A223" i="4"/>
  <c r="K222" i="4"/>
  <c r="J222" i="4"/>
  <c r="I222" i="4"/>
  <c r="H222" i="4"/>
  <c r="R223" i="4" l="1"/>
  <c r="Q223" i="4"/>
  <c r="P227" i="5"/>
  <c r="O227" i="5"/>
  <c r="Q227" i="5"/>
  <c r="G228" i="5"/>
  <c r="R228" i="5" s="1"/>
  <c r="C223" i="4"/>
  <c r="O223" i="4"/>
  <c r="P223" i="4"/>
  <c r="A230" i="5"/>
  <c r="B223" i="4"/>
  <c r="D223" i="4"/>
  <c r="E223" i="4"/>
  <c r="G224" i="4"/>
  <c r="A224" i="4"/>
  <c r="K223" i="4"/>
  <c r="J223" i="4"/>
  <c r="I223" i="4"/>
  <c r="H223" i="4"/>
  <c r="R224" i="4" l="1"/>
  <c r="Q224" i="4"/>
  <c r="P228" i="5"/>
  <c r="Q228" i="5"/>
  <c r="O228" i="5"/>
  <c r="G229" i="5"/>
  <c r="R229" i="5" s="1"/>
  <c r="C224" i="4"/>
  <c r="O224" i="4"/>
  <c r="P224" i="4"/>
  <c r="A231" i="5"/>
  <c r="E224" i="4"/>
  <c r="D224" i="4"/>
  <c r="B224" i="4"/>
  <c r="G225" i="4"/>
  <c r="A225" i="4"/>
  <c r="K224" i="4"/>
  <c r="J224" i="4"/>
  <c r="I224" i="4"/>
  <c r="H224" i="4"/>
  <c r="R225" i="4" l="1"/>
  <c r="Q225" i="4"/>
  <c r="Q229" i="5"/>
  <c r="P229" i="5"/>
  <c r="O229" i="5"/>
  <c r="G230" i="5"/>
  <c r="R230" i="5" s="1"/>
  <c r="C225" i="4"/>
  <c r="P225" i="4"/>
  <c r="O225" i="4"/>
  <c r="A232" i="5"/>
  <c r="E225" i="4"/>
  <c r="B225" i="4"/>
  <c r="D225" i="4"/>
  <c r="G226" i="4"/>
  <c r="A226" i="4"/>
  <c r="K225" i="4"/>
  <c r="J225" i="4"/>
  <c r="I225" i="4"/>
  <c r="H225" i="4"/>
  <c r="R226" i="4" l="1"/>
  <c r="Q226" i="4"/>
  <c r="Q230" i="5"/>
  <c r="P230" i="5"/>
  <c r="O230" i="5"/>
  <c r="G231" i="5"/>
  <c r="R231" i="5" s="1"/>
  <c r="C226" i="4"/>
  <c r="P226" i="4"/>
  <c r="O226" i="4"/>
  <c r="A233" i="5"/>
  <c r="B226" i="4"/>
  <c r="D226" i="4"/>
  <c r="E226" i="4"/>
  <c r="G227" i="4"/>
  <c r="A227" i="4"/>
  <c r="K226" i="4"/>
  <c r="J226" i="4"/>
  <c r="I226" i="4"/>
  <c r="H226" i="4"/>
  <c r="R227" i="4" l="1"/>
  <c r="Q227" i="4"/>
  <c r="Q231" i="5"/>
  <c r="P231" i="5"/>
  <c r="O231" i="5"/>
  <c r="G232" i="5"/>
  <c r="R232" i="5" s="1"/>
  <c r="E227" i="4"/>
  <c r="P227" i="4"/>
  <c r="O227" i="4"/>
  <c r="A234" i="5"/>
  <c r="B227" i="4"/>
  <c r="C227" i="4"/>
  <c r="D227" i="4"/>
  <c r="G228" i="4"/>
  <c r="A228" i="4"/>
  <c r="K227" i="4"/>
  <c r="J227" i="4"/>
  <c r="I227" i="4"/>
  <c r="H227" i="4"/>
  <c r="R228" i="4" l="1"/>
  <c r="Q228" i="4"/>
  <c r="Q232" i="5"/>
  <c r="O232" i="5"/>
  <c r="P232" i="5"/>
  <c r="G233" i="5"/>
  <c r="R233" i="5" s="1"/>
  <c r="E228" i="4"/>
  <c r="O228" i="4"/>
  <c r="P228" i="4"/>
  <c r="A235" i="5"/>
  <c r="B228" i="4"/>
  <c r="D228" i="4"/>
  <c r="C228" i="4"/>
  <c r="G229" i="4"/>
  <c r="A229" i="4"/>
  <c r="K228" i="4"/>
  <c r="J228" i="4"/>
  <c r="I228" i="4"/>
  <c r="H228" i="4"/>
  <c r="R229" i="4" l="1"/>
  <c r="Q229" i="4"/>
  <c r="Q233" i="5"/>
  <c r="P233" i="5"/>
  <c r="O233" i="5"/>
  <c r="G234" i="5"/>
  <c r="R234" i="5" s="1"/>
  <c r="D229" i="4"/>
  <c r="O229" i="4"/>
  <c r="P229" i="4"/>
  <c r="A236" i="5"/>
  <c r="B229" i="4"/>
  <c r="E229" i="4"/>
  <c r="C229" i="4"/>
  <c r="G230" i="4"/>
  <c r="A230" i="4"/>
  <c r="K229" i="4"/>
  <c r="J229" i="4"/>
  <c r="I229" i="4"/>
  <c r="H229" i="4"/>
  <c r="R230" i="4" l="1"/>
  <c r="Q230" i="4"/>
  <c r="Q234" i="5"/>
  <c r="P234" i="5"/>
  <c r="O234" i="5"/>
  <c r="G235" i="5"/>
  <c r="R235" i="5" s="1"/>
  <c r="E230" i="4"/>
  <c r="O230" i="4"/>
  <c r="P230" i="4"/>
  <c r="A237" i="5"/>
  <c r="B230" i="4"/>
  <c r="D230" i="4"/>
  <c r="C230" i="4"/>
  <c r="G231" i="4"/>
  <c r="A231" i="4"/>
  <c r="K230" i="4"/>
  <c r="J230" i="4"/>
  <c r="I230" i="4"/>
  <c r="H230" i="4"/>
  <c r="R231" i="4" l="1"/>
  <c r="Q231" i="4"/>
  <c r="Q235" i="5"/>
  <c r="P235" i="5"/>
  <c r="O235" i="5"/>
  <c r="G236" i="5"/>
  <c r="R236" i="5" s="1"/>
  <c r="D231" i="4"/>
  <c r="P231" i="4"/>
  <c r="O231" i="4"/>
  <c r="A238" i="5"/>
  <c r="B231" i="4"/>
  <c r="E231" i="4"/>
  <c r="C231" i="4"/>
  <c r="G232" i="4"/>
  <c r="A232" i="4"/>
  <c r="K231" i="4"/>
  <c r="J231" i="4"/>
  <c r="I231" i="4"/>
  <c r="H231" i="4"/>
  <c r="R232" i="4" l="1"/>
  <c r="Q232" i="4"/>
  <c r="Q236" i="5"/>
  <c r="P236" i="5"/>
  <c r="O236" i="5"/>
  <c r="G237" i="5"/>
  <c r="R237" i="5" s="1"/>
  <c r="D232" i="4"/>
  <c r="O232" i="4"/>
  <c r="P232" i="4"/>
  <c r="A239" i="5"/>
  <c r="B232" i="4"/>
  <c r="E232" i="4"/>
  <c r="C232" i="4"/>
  <c r="G233" i="4"/>
  <c r="A233" i="4"/>
  <c r="K232" i="4"/>
  <c r="J232" i="4"/>
  <c r="I232" i="4"/>
  <c r="H232" i="4"/>
  <c r="R233" i="4" l="1"/>
  <c r="Q233" i="4"/>
  <c r="Q237" i="5"/>
  <c r="O237" i="5"/>
  <c r="P237" i="5"/>
  <c r="G238" i="5"/>
  <c r="R238" i="5" s="1"/>
  <c r="D233" i="4"/>
  <c r="P233" i="4"/>
  <c r="O233" i="4"/>
  <c r="A240" i="5"/>
  <c r="B233" i="4"/>
  <c r="E233" i="4"/>
  <c r="C233" i="4"/>
  <c r="G234" i="4"/>
  <c r="A234" i="4"/>
  <c r="K233" i="4"/>
  <c r="J233" i="4"/>
  <c r="I233" i="4"/>
  <c r="H233" i="4"/>
  <c r="R234" i="4" l="1"/>
  <c r="Q234" i="4"/>
  <c r="Q238" i="5"/>
  <c r="P238" i="5"/>
  <c r="O238" i="5"/>
  <c r="G239" i="5"/>
  <c r="R239" i="5" s="1"/>
  <c r="E234" i="4"/>
  <c r="P234" i="4"/>
  <c r="O234" i="4"/>
  <c r="A241" i="5"/>
  <c r="B234" i="4"/>
  <c r="C234" i="4"/>
  <c r="D234" i="4"/>
  <c r="G235" i="4"/>
  <c r="A235" i="4"/>
  <c r="K234" i="4"/>
  <c r="J234" i="4"/>
  <c r="I234" i="4"/>
  <c r="H234" i="4"/>
  <c r="R235" i="4" l="1"/>
  <c r="Q235" i="4"/>
  <c r="Q239" i="5"/>
  <c r="P239" i="5"/>
  <c r="O239" i="5"/>
  <c r="G240" i="5"/>
  <c r="R240" i="5" s="1"/>
  <c r="C235" i="4"/>
  <c r="P235" i="4"/>
  <c r="O235" i="4"/>
  <c r="A242" i="5"/>
  <c r="B235" i="4"/>
  <c r="D235" i="4"/>
  <c r="E235" i="4"/>
  <c r="G236" i="4"/>
  <c r="A236" i="4"/>
  <c r="K235" i="4"/>
  <c r="J235" i="4"/>
  <c r="I235" i="4"/>
  <c r="H235" i="4"/>
  <c r="R236" i="4" l="1"/>
  <c r="Q236" i="4"/>
  <c r="Q240" i="5"/>
  <c r="P240" i="5"/>
  <c r="O240" i="5"/>
  <c r="G241" i="5"/>
  <c r="R241" i="5" s="1"/>
  <c r="E236" i="4"/>
  <c r="P236" i="4"/>
  <c r="O236" i="4"/>
  <c r="A243" i="5"/>
  <c r="B236" i="4"/>
  <c r="D236" i="4"/>
  <c r="C236" i="4"/>
  <c r="G237" i="4"/>
  <c r="A237" i="4"/>
  <c r="K236" i="4"/>
  <c r="J236" i="4"/>
  <c r="I236" i="4"/>
  <c r="H236" i="4"/>
  <c r="R237" i="4" l="1"/>
  <c r="Q237" i="4"/>
  <c r="Q241" i="5"/>
  <c r="P241" i="5"/>
  <c r="O241" i="5"/>
  <c r="G242" i="5"/>
  <c r="R242" i="5" s="1"/>
  <c r="E237" i="4"/>
  <c r="O237" i="4"/>
  <c r="P237" i="4"/>
  <c r="A244" i="5"/>
  <c r="B237" i="4"/>
  <c r="D237" i="4"/>
  <c r="C237" i="4"/>
  <c r="G238" i="4"/>
  <c r="A238" i="4"/>
  <c r="K237" i="4"/>
  <c r="J237" i="4"/>
  <c r="I237" i="4"/>
  <c r="H237" i="4"/>
  <c r="R238" i="4" l="1"/>
  <c r="Q238" i="4"/>
  <c r="Q242" i="5"/>
  <c r="P242" i="5"/>
  <c r="O242" i="5"/>
  <c r="G243" i="5"/>
  <c r="R243" i="5" s="1"/>
  <c r="D238" i="4"/>
  <c r="O238" i="4"/>
  <c r="P238" i="4"/>
  <c r="A245" i="5"/>
  <c r="E238" i="4"/>
  <c r="B238" i="4"/>
  <c r="C238" i="4"/>
  <c r="G239" i="4"/>
  <c r="A239" i="4"/>
  <c r="K238" i="4"/>
  <c r="J238" i="4"/>
  <c r="I238" i="4"/>
  <c r="H238" i="4"/>
  <c r="R239" i="4" l="1"/>
  <c r="Q239" i="4"/>
  <c r="Q243" i="5"/>
  <c r="P243" i="5"/>
  <c r="O243" i="5"/>
  <c r="G244" i="5"/>
  <c r="R244" i="5" s="1"/>
  <c r="C239" i="4"/>
  <c r="O239" i="4"/>
  <c r="P239" i="4"/>
  <c r="A246" i="5"/>
  <c r="B239" i="4"/>
  <c r="D239" i="4"/>
  <c r="E239" i="4"/>
  <c r="G240" i="4"/>
  <c r="A240" i="4"/>
  <c r="K239" i="4"/>
  <c r="J239" i="4"/>
  <c r="I239" i="4"/>
  <c r="H239" i="4"/>
  <c r="R240" i="4" l="1"/>
  <c r="Q240" i="4"/>
  <c r="P244" i="5"/>
  <c r="Q244" i="5"/>
  <c r="O244" i="5"/>
  <c r="G245" i="5"/>
  <c r="R245" i="5" s="1"/>
  <c r="E240" i="4"/>
  <c r="O240" i="4"/>
  <c r="P240" i="4"/>
  <c r="A247" i="5"/>
  <c r="B240" i="4"/>
  <c r="C240" i="4"/>
  <c r="D240" i="4"/>
  <c r="G241" i="4"/>
  <c r="A241" i="4"/>
  <c r="K240" i="4"/>
  <c r="J240" i="4"/>
  <c r="I240" i="4"/>
  <c r="H240" i="4"/>
  <c r="R241" i="4" l="1"/>
  <c r="Q241" i="4"/>
  <c r="Q245" i="5"/>
  <c r="O245" i="5"/>
  <c r="P245" i="5"/>
  <c r="G246" i="5"/>
  <c r="R246" i="5" s="1"/>
  <c r="E241" i="4"/>
  <c r="P241" i="4"/>
  <c r="O241" i="4"/>
  <c r="A248" i="5"/>
  <c r="B241" i="4"/>
  <c r="D241" i="4"/>
  <c r="C241" i="4"/>
  <c r="G242" i="4"/>
  <c r="A242" i="4"/>
  <c r="K241" i="4"/>
  <c r="J241" i="4"/>
  <c r="I241" i="4"/>
  <c r="H241" i="4"/>
  <c r="R242" i="4" l="1"/>
  <c r="Q242" i="4"/>
  <c r="Q246" i="5"/>
  <c r="P246" i="5"/>
  <c r="O246" i="5"/>
  <c r="G247" i="5"/>
  <c r="R247" i="5" s="1"/>
  <c r="D242" i="4"/>
  <c r="P242" i="4"/>
  <c r="O242" i="4"/>
  <c r="A249" i="5"/>
  <c r="B242" i="4"/>
  <c r="E242" i="4"/>
  <c r="C242" i="4"/>
  <c r="G243" i="4"/>
  <c r="A243" i="4"/>
  <c r="K242" i="4"/>
  <c r="J242" i="4"/>
  <c r="I242" i="4"/>
  <c r="H242" i="4"/>
  <c r="R243" i="4" l="1"/>
  <c r="Q243" i="4"/>
  <c r="Q247" i="5"/>
  <c r="P247" i="5"/>
  <c r="O247" i="5"/>
  <c r="G248" i="5"/>
  <c r="R248" i="5" s="1"/>
  <c r="E243" i="4"/>
  <c r="P243" i="4"/>
  <c r="O243" i="4"/>
  <c r="A250" i="5"/>
  <c r="B243" i="4"/>
  <c r="C243" i="4"/>
  <c r="D243" i="4"/>
  <c r="G244" i="4"/>
  <c r="A244" i="4"/>
  <c r="K243" i="4"/>
  <c r="J243" i="4"/>
  <c r="I243" i="4"/>
  <c r="H243" i="4"/>
  <c r="R244" i="4" l="1"/>
  <c r="Q244" i="4"/>
  <c r="Q248" i="5"/>
  <c r="O248" i="5"/>
  <c r="P248" i="5"/>
  <c r="G249" i="5"/>
  <c r="R249" i="5" s="1"/>
  <c r="C244" i="4"/>
  <c r="P244" i="4"/>
  <c r="O244" i="4"/>
  <c r="A251" i="5"/>
  <c r="B244" i="4"/>
  <c r="D244" i="4"/>
  <c r="E244" i="4"/>
  <c r="G245" i="4"/>
  <c r="A245" i="4"/>
  <c r="K244" i="4"/>
  <c r="J244" i="4"/>
  <c r="I244" i="4"/>
  <c r="H244" i="4"/>
  <c r="R245" i="4" l="1"/>
  <c r="Q245" i="4"/>
  <c r="Q249" i="5"/>
  <c r="O249" i="5"/>
  <c r="P249" i="5"/>
  <c r="G250" i="5"/>
  <c r="R250" i="5" s="1"/>
  <c r="E245" i="4"/>
  <c r="O245" i="4"/>
  <c r="P245" i="4"/>
  <c r="A252" i="5"/>
  <c r="B245" i="4"/>
  <c r="D245" i="4"/>
  <c r="C245" i="4"/>
  <c r="G246" i="4"/>
  <c r="A246" i="4"/>
  <c r="K245" i="4"/>
  <c r="J245" i="4"/>
  <c r="I245" i="4"/>
  <c r="H245" i="4"/>
  <c r="R246" i="4" l="1"/>
  <c r="Q246" i="4"/>
  <c r="P250" i="5"/>
  <c r="Q250" i="5"/>
  <c r="O250" i="5"/>
  <c r="G251" i="5"/>
  <c r="R251" i="5" s="1"/>
  <c r="E246" i="4"/>
  <c r="O246" i="4"/>
  <c r="P246" i="4"/>
  <c r="A253" i="5"/>
  <c r="B246" i="4"/>
  <c r="C246" i="4"/>
  <c r="D246" i="4"/>
  <c r="G247" i="4"/>
  <c r="A247" i="4"/>
  <c r="K246" i="4"/>
  <c r="J246" i="4"/>
  <c r="I246" i="4"/>
  <c r="H246" i="4"/>
  <c r="R247" i="4" l="1"/>
  <c r="Q247" i="4"/>
  <c r="Q251" i="5"/>
  <c r="P251" i="5"/>
  <c r="O251" i="5"/>
  <c r="G252" i="5"/>
  <c r="R252" i="5" s="1"/>
  <c r="C247" i="4"/>
  <c r="O247" i="4"/>
  <c r="P247" i="4"/>
  <c r="A254" i="5"/>
  <c r="E247" i="4"/>
  <c r="D247" i="4"/>
  <c r="B247" i="4"/>
  <c r="G248" i="4"/>
  <c r="A248" i="4"/>
  <c r="K247" i="4"/>
  <c r="J247" i="4"/>
  <c r="I247" i="4"/>
  <c r="H247" i="4"/>
  <c r="R248" i="4" l="1"/>
  <c r="Q248" i="4"/>
  <c r="Q252" i="5"/>
  <c r="P252" i="5"/>
  <c r="O252" i="5"/>
  <c r="G253" i="5"/>
  <c r="R253" i="5" s="1"/>
  <c r="C248" i="4"/>
  <c r="O248" i="4"/>
  <c r="P248" i="4"/>
  <c r="A255" i="5"/>
  <c r="D248" i="4"/>
  <c r="B248" i="4"/>
  <c r="E248" i="4"/>
  <c r="G249" i="4"/>
  <c r="A249" i="4"/>
  <c r="K248" i="4"/>
  <c r="J248" i="4"/>
  <c r="I248" i="4"/>
  <c r="H248" i="4"/>
  <c r="R249" i="4" l="1"/>
  <c r="Q249" i="4"/>
  <c r="Q253" i="5"/>
  <c r="P253" i="5"/>
  <c r="O253" i="5"/>
  <c r="G254" i="5"/>
  <c r="R254" i="5" s="1"/>
  <c r="E249" i="4"/>
  <c r="P249" i="4"/>
  <c r="O249" i="4"/>
  <c r="A256" i="5"/>
  <c r="D249" i="4"/>
  <c r="B249" i="4"/>
  <c r="C249" i="4"/>
  <c r="G250" i="4"/>
  <c r="A250" i="4"/>
  <c r="K249" i="4"/>
  <c r="J249" i="4"/>
  <c r="I249" i="4"/>
  <c r="H249" i="4"/>
  <c r="R250" i="4" l="1"/>
  <c r="Q250" i="4"/>
  <c r="Q254" i="5"/>
  <c r="P254" i="5"/>
  <c r="O254" i="5"/>
  <c r="G255" i="5"/>
  <c r="R255" i="5" s="1"/>
  <c r="E250" i="4"/>
  <c r="P250" i="4"/>
  <c r="O250" i="4"/>
  <c r="A257" i="5"/>
  <c r="B250" i="4"/>
  <c r="C250" i="4"/>
  <c r="D250" i="4"/>
  <c r="G251" i="4"/>
  <c r="A251" i="4"/>
  <c r="K250" i="4"/>
  <c r="J250" i="4"/>
  <c r="I250" i="4"/>
  <c r="H250" i="4"/>
  <c r="R251" i="4" l="1"/>
  <c r="Q251" i="4"/>
  <c r="Q255" i="5"/>
  <c r="P255" i="5"/>
  <c r="O255" i="5"/>
  <c r="G256" i="5"/>
  <c r="R256" i="5" s="1"/>
  <c r="C251" i="4"/>
  <c r="P251" i="4"/>
  <c r="O251" i="4"/>
  <c r="A258" i="5"/>
  <c r="B251" i="4"/>
  <c r="D251" i="4"/>
  <c r="E251" i="4"/>
  <c r="G252" i="4"/>
  <c r="A252" i="4"/>
  <c r="K251" i="4"/>
  <c r="J251" i="4"/>
  <c r="I251" i="4"/>
  <c r="H251" i="4"/>
  <c r="R252" i="4" l="1"/>
  <c r="Q252" i="4"/>
  <c r="Q256" i="5"/>
  <c r="P256" i="5"/>
  <c r="O256" i="5"/>
  <c r="G257" i="5"/>
  <c r="R257" i="5" s="1"/>
  <c r="D252" i="4"/>
  <c r="P252" i="4"/>
  <c r="O252" i="4"/>
  <c r="A259" i="5"/>
  <c r="B252" i="4"/>
  <c r="E252" i="4"/>
  <c r="C252" i="4"/>
  <c r="G253" i="4"/>
  <c r="A253" i="4"/>
  <c r="K252" i="4"/>
  <c r="J252" i="4"/>
  <c r="I252" i="4"/>
  <c r="H252" i="4"/>
  <c r="R253" i="4" l="1"/>
  <c r="Q253" i="4"/>
  <c r="Q257" i="5"/>
  <c r="P257" i="5"/>
  <c r="O257" i="5"/>
  <c r="G258" i="5"/>
  <c r="R258" i="5" s="1"/>
  <c r="D253" i="4"/>
  <c r="P253" i="4"/>
  <c r="O253" i="4"/>
  <c r="A260" i="5"/>
  <c r="E253" i="4"/>
  <c r="B253" i="4"/>
  <c r="C253" i="4"/>
  <c r="G254" i="4"/>
  <c r="A254" i="4"/>
  <c r="K253" i="4"/>
  <c r="J253" i="4"/>
  <c r="I253" i="4"/>
  <c r="H253" i="4"/>
  <c r="R254" i="4" l="1"/>
  <c r="Q254" i="4"/>
  <c r="Q258" i="5"/>
  <c r="P258" i="5"/>
  <c r="O258" i="5"/>
  <c r="G259" i="5"/>
  <c r="R259" i="5" s="1"/>
  <c r="C254" i="4"/>
  <c r="P254" i="4"/>
  <c r="O254" i="4"/>
  <c r="A261" i="5"/>
  <c r="B254" i="4"/>
  <c r="D254" i="4"/>
  <c r="E254" i="4"/>
  <c r="G255" i="4"/>
  <c r="A255" i="4"/>
  <c r="K254" i="4"/>
  <c r="J254" i="4"/>
  <c r="I254" i="4"/>
  <c r="H254" i="4"/>
  <c r="R255" i="4" l="1"/>
  <c r="Q255" i="4"/>
  <c r="O259" i="5"/>
  <c r="Q259" i="5"/>
  <c r="P259" i="5"/>
  <c r="G260" i="5"/>
  <c r="R260" i="5" s="1"/>
  <c r="E255" i="4"/>
  <c r="O255" i="4"/>
  <c r="P255" i="4"/>
  <c r="A262" i="5"/>
  <c r="B255" i="4"/>
  <c r="D255" i="4"/>
  <c r="C255" i="4"/>
  <c r="G256" i="4"/>
  <c r="A256" i="4"/>
  <c r="K255" i="4"/>
  <c r="J255" i="4"/>
  <c r="I255" i="4"/>
  <c r="H255" i="4"/>
  <c r="R256" i="4" l="1"/>
  <c r="Q256" i="4"/>
  <c r="P260" i="5"/>
  <c r="O260" i="5"/>
  <c r="Q260" i="5"/>
  <c r="G261" i="5"/>
  <c r="R261" i="5" s="1"/>
  <c r="E256" i="4"/>
  <c r="O256" i="4"/>
  <c r="P256" i="4"/>
  <c r="A263" i="5"/>
  <c r="B256" i="4"/>
  <c r="D256" i="4"/>
  <c r="C256" i="4"/>
  <c r="G257" i="4"/>
  <c r="A257" i="4"/>
  <c r="K256" i="4"/>
  <c r="J256" i="4"/>
  <c r="I256" i="4"/>
  <c r="H256" i="4"/>
  <c r="R257" i="4" l="1"/>
  <c r="Q257" i="4"/>
  <c r="Q261" i="5"/>
  <c r="O261" i="5"/>
  <c r="P261" i="5"/>
  <c r="G262" i="5"/>
  <c r="R262" i="5" s="1"/>
  <c r="C257" i="4"/>
  <c r="P257" i="4"/>
  <c r="O257" i="4"/>
  <c r="A264" i="5"/>
  <c r="B257" i="4"/>
  <c r="D257" i="4"/>
  <c r="E257" i="4"/>
  <c r="G258" i="4"/>
  <c r="A258" i="4"/>
  <c r="K257" i="4"/>
  <c r="J257" i="4"/>
  <c r="I257" i="4"/>
  <c r="H257" i="4"/>
  <c r="R258" i="4" l="1"/>
  <c r="Q258" i="4"/>
  <c r="Q262" i="5"/>
  <c r="P262" i="5"/>
  <c r="O262" i="5"/>
  <c r="G263" i="5"/>
  <c r="R263" i="5" s="1"/>
  <c r="D258" i="4"/>
  <c r="P258" i="4"/>
  <c r="O258" i="4"/>
  <c r="A265" i="5"/>
  <c r="E258" i="4"/>
  <c r="B258" i="4"/>
  <c r="C258" i="4"/>
  <c r="G259" i="4"/>
  <c r="A259" i="4"/>
  <c r="K258" i="4"/>
  <c r="J258" i="4"/>
  <c r="I258" i="4"/>
  <c r="H258" i="4"/>
  <c r="R259" i="4" l="1"/>
  <c r="Q259" i="4"/>
  <c r="Q263" i="5"/>
  <c r="P263" i="5"/>
  <c r="O263" i="5"/>
  <c r="G264" i="5"/>
  <c r="R264" i="5" s="1"/>
  <c r="C259" i="4"/>
  <c r="P259" i="4"/>
  <c r="O259" i="4"/>
  <c r="A266" i="5"/>
  <c r="E259" i="4"/>
  <c r="B259" i="4"/>
  <c r="D259" i="4"/>
  <c r="G260" i="4"/>
  <c r="A260" i="4"/>
  <c r="K259" i="4"/>
  <c r="J259" i="4"/>
  <c r="I259" i="4"/>
  <c r="H259" i="4"/>
  <c r="R260" i="4" l="1"/>
  <c r="Q260" i="4"/>
  <c r="Q264" i="5"/>
  <c r="O264" i="5"/>
  <c r="P264" i="5"/>
  <c r="G265" i="5"/>
  <c r="R265" i="5" s="1"/>
  <c r="C260" i="4"/>
  <c r="O260" i="4"/>
  <c r="P260" i="4"/>
  <c r="A267" i="5"/>
  <c r="B260" i="4"/>
  <c r="D260" i="4"/>
  <c r="E260" i="4"/>
  <c r="G261" i="4"/>
  <c r="A261" i="4"/>
  <c r="K260" i="4"/>
  <c r="J260" i="4"/>
  <c r="I260" i="4"/>
  <c r="H260" i="4"/>
  <c r="R261" i="4" l="1"/>
  <c r="Q261" i="4"/>
  <c r="P265" i="5"/>
  <c r="Q265" i="5"/>
  <c r="O265" i="5"/>
  <c r="G266" i="5"/>
  <c r="R266" i="5" s="1"/>
  <c r="D261" i="4"/>
  <c r="O261" i="4"/>
  <c r="P261" i="4"/>
  <c r="A268" i="5"/>
  <c r="B261" i="4"/>
  <c r="E261" i="4"/>
  <c r="C261" i="4"/>
  <c r="G262" i="4"/>
  <c r="A262" i="4"/>
  <c r="K261" i="4"/>
  <c r="J261" i="4"/>
  <c r="I261" i="4"/>
  <c r="H261" i="4"/>
  <c r="R262" i="4" l="1"/>
  <c r="Q262" i="4"/>
  <c r="Q266" i="5"/>
  <c r="P266" i="5"/>
  <c r="O266" i="5"/>
  <c r="G267" i="5"/>
  <c r="R267" i="5" s="1"/>
  <c r="D262" i="4"/>
  <c r="O262" i="4"/>
  <c r="P262" i="4"/>
  <c r="A269" i="5"/>
  <c r="B262" i="4"/>
  <c r="E262" i="4"/>
  <c r="C262" i="4"/>
  <c r="G263" i="4"/>
  <c r="A263" i="4"/>
  <c r="K262" i="4"/>
  <c r="J262" i="4"/>
  <c r="I262" i="4"/>
  <c r="H262" i="4"/>
  <c r="R263" i="4" l="1"/>
  <c r="Q263" i="4"/>
  <c r="Q267" i="5"/>
  <c r="P267" i="5"/>
  <c r="O267" i="5"/>
  <c r="G268" i="5"/>
  <c r="R268" i="5" s="1"/>
  <c r="D263" i="4"/>
  <c r="P263" i="4"/>
  <c r="O263" i="4"/>
  <c r="A270" i="5"/>
  <c r="B263" i="4"/>
  <c r="E263" i="4"/>
  <c r="C263" i="4"/>
  <c r="G264" i="4"/>
  <c r="A264" i="4"/>
  <c r="K263" i="4"/>
  <c r="J263" i="4"/>
  <c r="I263" i="4"/>
  <c r="H263" i="4"/>
  <c r="R264" i="4" l="1"/>
  <c r="Q264" i="4"/>
  <c r="Q268" i="5"/>
  <c r="P268" i="5"/>
  <c r="O268" i="5"/>
  <c r="G269" i="5"/>
  <c r="R269" i="5" s="1"/>
  <c r="C264" i="4"/>
  <c r="O264" i="4"/>
  <c r="P264" i="4"/>
  <c r="A271" i="5"/>
  <c r="E264" i="4"/>
  <c r="B264" i="4"/>
  <c r="D264" i="4"/>
  <c r="G265" i="4"/>
  <c r="A265" i="4"/>
  <c r="K264" i="4"/>
  <c r="J264" i="4"/>
  <c r="I264" i="4"/>
  <c r="H264" i="4"/>
  <c r="R265" i="4" l="1"/>
  <c r="Q265" i="4"/>
  <c r="Q269" i="5"/>
  <c r="O269" i="5"/>
  <c r="P269" i="5"/>
  <c r="G270" i="5"/>
  <c r="R270" i="5" s="1"/>
  <c r="E265" i="4"/>
  <c r="P265" i="4"/>
  <c r="O265" i="4"/>
  <c r="A272" i="5"/>
  <c r="B265" i="4"/>
  <c r="C265" i="4"/>
  <c r="D265" i="4"/>
  <c r="G266" i="4"/>
  <c r="A266" i="4"/>
  <c r="K265" i="4"/>
  <c r="J265" i="4"/>
  <c r="I265" i="4"/>
  <c r="H265" i="4"/>
  <c r="R266" i="4" l="1"/>
  <c r="Q266" i="4"/>
  <c r="Q270" i="5"/>
  <c r="P270" i="5"/>
  <c r="O270" i="5"/>
  <c r="G271" i="5"/>
  <c r="R271" i="5" s="1"/>
  <c r="C266" i="4"/>
  <c r="P266" i="4"/>
  <c r="O266" i="4"/>
  <c r="A273" i="5"/>
  <c r="B266" i="4"/>
  <c r="D266" i="4"/>
  <c r="E266" i="4"/>
  <c r="G267" i="4"/>
  <c r="A267" i="4"/>
  <c r="K266" i="4"/>
  <c r="J266" i="4"/>
  <c r="I266" i="4"/>
  <c r="H266" i="4"/>
  <c r="R267" i="4" l="1"/>
  <c r="Q267" i="4"/>
  <c r="Q271" i="5"/>
  <c r="P271" i="5"/>
  <c r="O271" i="5"/>
  <c r="G272" i="5"/>
  <c r="R272" i="5" s="1"/>
  <c r="C267" i="4"/>
  <c r="P267" i="4"/>
  <c r="O267" i="4"/>
  <c r="A274" i="5"/>
  <c r="E267" i="4"/>
  <c r="B267" i="4"/>
  <c r="D267" i="4"/>
  <c r="G268" i="4"/>
  <c r="A268" i="4"/>
  <c r="K267" i="4"/>
  <c r="J267" i="4"/>
  <c r="I267" i="4"/>
  <c r="H267" i="4"/>
  <c r="R268" i="4" l="1"/>
  <c r="Q268" i="4"/>
  <c r="Q272" i="5"/>
  <c r="O272" i="5"/>
  <c r="P272" i="5"/>
  <c r="G273" i="5"/>
  <c r="R273" i="5" s="1"/>
  <c r="E268" i="4"/>
  <c r="P268" i="4"/>
  <c r="O268" i="4"/>
  <c r="A275" i="5"/>
  <c r="B268" i="4"/>
  <c r="C268" i="4"/>
  <c r="D268" i="4"/>
  <c r="G269" i="4"/>
  <c r="A269" i="4"/>
  <c r="K268" i="4"/>
  <c r="J268" i="4"/>
  <c r="I268" i="4"/>
  <c r="H268" i="4"/>
  <c r="R269" i="4" l="1"/>
  <c r="Q269" i="4"/>
  <c r="Q273" i="5"/>
  <c r="P273" i="5"/>
  <c r="O273" i="5"/>
  <c r="G274" i="5"/>
  <c r="R274" i="5" s="1"/>
  <c r="C269" i="4"/>
  <c r="P269" i="4"/>
  <c r="O269" i="4"/>
  <c r="A276" i="5"/>
  <c r="B269" i="4"/>
  <c r="D269" i="4"/>
  <c r="E269" i="4"/>
  <c r="G270" i="4"/>
  <c r="A270" i="4"/>
  <c r="K269" i="4"/>
  <c r="J269" i="4"/>
  <c r="I269" i="4"/>
  <c r="H269" i="4"/>
  <c r="R270" i="4" l="1"/>
  <c r="Q270" i="4"/>
  <c r="Q274" i="5"/>
  <c r="P274" i="5"/>
  <c r="O274" i="5"/>
  <c r="G275" i="5"/>
  <c r="R275" i="5" s="1"/>
  <c r="E270" i="4"/>
  <c r="P270" i="4"/>
  <c r="O270" i="4"/>
  <c r="A277" i="5"/>
  <c r="B270" i="4"/>
  <c r="C270" i="4"/>
  <c r="D270" i="4"/>
  <c r="G271" i="4"/>
  <c r="A271" i="4"/>
  <c r="K270" i="4"/>
  <c r="J270" i="4"/>
  <c r="I270" i="4"/>
  <c r="H270" i="4"/>
  <c r="R271" i="4" l="1"/>
  <c r="Q271" i="4"/>
  <c r="Q275" i="5"/>
  <c r="P275" i="5"/>
  <c r="O275" i="5"/>
  <c r="G276" i="5"/>
  <c r="R276" i="5" s="1"/>
  <c r="C271" i="4"/>
  <c r="P271" i="4"/>
  <c r="O271" i="4"/>
  <c r="A278" i="5"/>
  <c r="D271" i="4"/>
  <c r="B271" i="4"/>
  <c r="E271" i="4"/>
  <c r="G272" i="4"/>
  <c r="A272" i="4"/>
  <c r="K271" i="4"/>
  <c r="J271" i="4"/>
  <c r="I271" i="4"/>
  <c r="H271" i="4"/>
  <c r="R272" i="4" l="1"/>
  <c r="Q272" i="4"/>
  <c r="P276" i="5"/>
  <c r="Q276" i="5"/>
  <c r="O276" i="5"/>
  <c r="G277" i="5"/>
  <c r="R277" i="5" s="1"/>
  <c r="C272" i="4"/>
  <c r="O272" i="4"/>
  <c r="P272" i="4"/>
  <c r="A279" i="5"/>
  <c r="B272" i="4"/>
  <c r="D272" i="4"/>
  <c r="E272" i="4"/>
  <c r="G273" i="4"/>
  <c r="A273" i="4"/>
  <c r="K272" i="4"/>
  <c r="J272" i="4"/>
  <c r="I272" i="4"/>
  <c r="H272" i="4"/>
  <c r="R273" i="4" l="1"/>
  <c r="Q273" i="4"/>
  <c r="Q277" i="5"/>
  <c r="P277" i="5"/>
  <c r="O277" i="5"/>
  <c r="G278" i="5"/>
  <c r="R278" i="5" s="1"/>
  <c r="D273" i="4"/>
  <c r="P273" i="4"/>
  <c r="O273" i="4"/>
  <c r="A280" i="5"/>
  <c r="E273" i="4"/>
  <c r="B273" i="4"/>
  <c r="C273" i="4"/>
  <c r="G274" i="4"/>
  <c r="A274" i="4"/>
  <c r="K273" i="4"/>
  <c r="J273" i="4"/>
  <c r="I273" i="4"/>
  <c r="H273" i="4"/>
  <c r="R274" i="4" l="1"/>
  <c r="Q274" i="4"/>
  <c r="Q278" i="5"/>
  <c r="P278" i="5"/>
  <c r="O278" i="5"/>
  <c r="G279" i="5"/>
  <c r="R279" i="5" s="1"/>
  <c r="E274" i="4"/>
  <c r="P274" i="4"/>
  <c r="O274" i="4"/>
  <c r="A281" i="5"/>
  <c r="B274" i="4"/>
  <c r="D274" i="4"/>
  <c r="C274" i="4"/>
  <c r="G275" i="4"/>
  <c r="A275" i="4"/>
  <c r="K274" i="4"/>
  <c r="J274" i="4"/>
  <c r="I274" i="4"/>
  <c r="H274" i="4"/>
  <c r="R275" i="4" l="1"/>
  <c r="Q275" i="4"/>
  <c r="Q279" i="5"/>
  <c r="P279" i="5"/>
  <c r="O279" i="5"/>
  <c r="G280" i="5"/>
  <c r="R280" i="5" s="1"/>
  <c r="C275" i="4"/>
  <c r="P275" i="4"/>
  <c r="O275" i="4"/>
  <c r="A282" i="5"/>
  <c r="B275" i="4"/>
  <c r="D275" i="4"/>
  <c r="E275" i="4"/>
  <c r="G276" i="4"/>
  <c r="A276" i="4"/>
  <c r="K275" i="4"/>
  <c r="J275" i="4"/>
  <c r="I275" i="4"/>
  <c r="H275" i="4"/>
  <c r="R276" i="4" l="1"/>
  <c r="Q276" i="4"/>
  <c r="Q280" i="5"/>
  <c r="P280" i="5"/>
  <c r="O280" i="5"/>
  <c r="G281" i="5"/>
  <c r="R281" i="5" s="1"/>
  <c r="E276" i="4"/>
  <c r="O276" i="4"/>
  <c r="P276" i="4"/>
  <c r="A283" i="5"/>
  <c r="B276" i="4"/>
  <c r="D276" i="4"/>
  <c r="C276" i="4"/>
  <c r="G277" i="4"/>
  <c r="A277" i="4"/>
  <c r="K276" i="4"/>
  <c r="J276" i="4"/>
  <c r="I276" i="4"/>
  <c r="H276" i="4"/>
  <c r="R277" i="4" l="1"/>
  <c r="Q277" i="4"/>
  <c r="P281" i="5"/>
  <c r="O281" i="5"/>
  <c r="Q281" i="5"/>
  <c r="G282" i="5"/>
  <c r="R282" i="5" s="1"/>
  <c r="E277" i="4"/>
  <c r="O277" i="4"/>
  <c r="P277" i="4"/>
  <c r="A284" i="5"/>
  <c r="B277" i="4"/>
  <c r="C277" i="4"/>
  <c r="D277" i="4"/>
  <c r="G278" i="4"/>
  <c r="A278" i="4"/>
  <c r="K277" i="4"/>
  <c r="J277" i="4"/>
  <c r="I277" i="4"/>
  <c r="H277" i="4"/>
  <c r="R278" i="4" l="1"/>
  <c r="Q278" i="4"/>
  <c r="P282" i="5"/>
  <c r="Q282" i="5"/>
  <c r="O282" i="5"/>
  <c r="G283" i="5"/>
  <c r="R283" i="5" s="1"/>
  <c r="D278" i="4"/>
  <c r="O278" i="4"/>
  <c r="P278" i="4"/>
  <c r="A285" i="5"/>
  <c r="E278" i="4"/>
  <c r="B278" i="4"/>
  <c r="C278" i="4"/>
  <c r="G279" i="4"/>
  <c r="A279" i="4"/>
  <c r="K278" i="4"/>
  <c r="J278" i="4"/>
  <c r="I278" i="4"/>
  <c r="H278" i="4"/>
  <c r="R279" i="4" l="1"/>
  <c r="Q279" i="4"/>
  <c r="Q283" i="5"/>
  <c r="P283" i="5"/>
  <c r="O283" i="5"/>
  <c r="G284" i="5"/>
  <c r="R284" i="5" s="1"/>
  <c r="C279" i="4"/>
  <c r="P279" i="4"/>
  <c r="O279" i="4"/>
  <c r="A286" i="5"/>
  <c r="B279" i="4"/>
  <c r="D279" i="4"/>
  <c r="E279" i="4"/>
  <c r="G280" i="4"/>
  <c r="A280" i="4"/>
  <c r="K279" i="4"/>
  <c r="J279" i="4"/>
  <c r="I279" i="4"/>
  <c r="H279" i="4"/>
  <c r="R280" i="4" l="1"/>
  <c r="Q280" i="4"/>
  <c r="Q284" i="5"/>
  <c r="P284" i="5"/>
  <c r="O284" i="5"/>
  <c r="G285" i="5"/>
  <c r="R285" i="5" s="1"/>
  <c r="E280" i="4"/>
  <c r="O280" i="4"/>
  <c r="P280" i="4"/>
  <c r="A287" i="5"/>
  <c r="B280" i="4"/>
  <c r="D280" i="4"/>
  <c r="C280" i="4"/>
  <c r="G281" i="4"/>
  <c r="A281" i="4"/>
  <c r="K280" i="4"/>
  <c r="J280" i="4"/>
  <c r="I280" i="4"/>
  <c r="H280" i="4"/>
  <c r="R281" i="4" l="1"/>
  <c r="Q281" i="4"/>
  <c r="Q285" i="5"/>
  <c r="O285" i="5"/>
  <c r="P285" i="5"/>
  <c r="G286" i="5"/>
  <c r="R286" i="5" s="1"/>
  <c r="D281" i="4"/>
  <c r="P281" i="4"/>
  <c r="O281" i="4"/>
  <c r="A288" i="5"/>
  <c r="C281" i="4"/>
  <c r="B281" i="4"/>
  <c r="E281" i="4"/>
  <c r="G282" i="4"/>
  <c r="A282" i="4"/>
  <c r="K281" i="4"/>
  <c r="J281" i="4"/>
  <c r="I281" i="4"/>
  <c r="H281" i="4"/>
  <c r="R282" i="4" l="1"/>
  <c r="Q282" i="4"/>
  <c r="Q286" i="5"/>
  <c r="P286" i="5"/>
  <c r="O286" i="5"/>
  <c r="G287" i="5"/>
  <c r="R287" i="5" s="1"/>
  <c r="C282" i="4"/>
  <c r="P282" i="4"/>
  <c r="O282" i="4"/>
  <c r="A289" i="5"/>
  <c r="D282" i="4"/>
  <c r="E282" i="4"/>
  <c r="B282" i="4"/>
  <c r="G283" i="4"/>
  <c r="A283" i="4"/>
  <c r="K282" i="4"/>
  <c r="J282" i="4"/>
  <c r="I282" i="4"/>
  <c r="H282" i="4"/>
  <c r="R283" i="4" l="1"/>
  <c r="Q283" i="4"/>
  <c r="Q287" i="5"/>
  <c r="P287" i="5"/>
  <c r="O287" i="5"/>
  <c r="G288" i="5"/>
  <c r="R288" i="5" s="1"/>
  <c r="C283" i="4"/>
  <c r="P283" i="4"/>
  <c r="O283" i="4"/>
  <c r="A290" i="5"/>
  <c r="B283" i="4"/>
  <c r="D283" i="4"/>
  <c r="E283" i="4"/>
  <c r="G284" i="4"/>
  <c r="A284" i="4"/>
  <c r="K283" i="4"/>
  <c r="J283" i="4"/>
  <c r="I283" i="4"/>
  <c r="H283" i="4"/>
  <c r="R284" i="4" l="1"/>
  <c r="Q284" i="4"/>
  <c r="Q288" i="5"/>
  <c r="O288" i="5"/>
  <c r="P288" i="5"/>
  <c r="G289" i="5"/>
  <c r="R289" i="5" s="1"/>
  <c r="D284" i="4"/>
  <c r="P284" i="4"/>
  <c r="O284" i="4"/>
  <c r="A291" i="5"/>
  <c r="B284" i="4"/>
  <c r="E284" i="4"/>
  <c r="C284" i="4"/>
  <c r="G285" i="4"/>
  <c r="A285" i="4"/>
  <c r="K284" i="4"/>
  <c r="J284" i="4"/>
  <c r="I284" i="4"/>
  <c r="H284" i="4"/>
  <c r="R285" i="4" l="1"/>
  <c r="Q285" i="4"/>
  <c r="Q289" i="5"/>
  <c r="P289" i="5"/>
  <c r="O289" i="5"/>
  <c r="G290" i="5"/>
  <c r="R290" i="5" s="1"/>
  <c r="E285" i="4"/>
  <c r="P285" i="4"/>
  <c r="O285" i="4"/>
  <c r="A292" i="5"/>
  <c r="D285" i="4"/>
  <c r="B285" i="4"/>
  <c r="C285" i="4"/>
  <c r="G286" i="4"/>
  <c r="A286" i="4"/>
  <c r="K285" i="4"/>
  <c r="J285" i="4"/>
  <c r="I285" i="4"/>
  <c r="H285" i="4"/>
  <c r="R286" i="4" l="1"/>
  <c r="Q286" i="4"/>
  <c r="Q290" i="5"/>
  <c r="P290" i="5"/>
  <c r="O290" i="5"/>
  <c r="G291" i="5"/>
  <c r="R291" i="5" s="1"/>
  <c r="C286" i="4"/>
  <c r="P286" i="4"/>
  <c r="O286" i="4"/>
  <c r="A293" i="5"/>
  <c r="B286" i="4"/>
  <c r="D286" i="4"/>
  <c r="E286" i="4"/>
  <c r="G287" i="4"/>
  <c r="A287" i="4"/>
  <c r="K286" i="4"/>
  <c r="J286" i="4"/>
  <c r="I286" i="4"/>
  <c r="H286" i="4"/>
  <c r="R287" i="4" l="1"/>
  <c r="Q287" i="4"/>
  <c r="P291" i="5"/>
  <c r="Q291" i="5"/>
  <c r="O291" i="5"/>
  <c r="G292" i="5"/>
  <c r="R292" i="5" s="1"/>
  <c r="D287" i="4"/>
  <c r="P287" i="4"/>
  <c r="O287" i="4"/>
  <c r="A294" i="5"/>
  <c r="B287" i="4"/>
  <c r="C287" i="4"/>
  <c r="E287" i="4"/>
  <c r="G288" i="4"/>
  <c r="A288" i="4"/>
  <c r="K287" i="4"/>
  <c r="J287" i="4"/>
  <c r="I287" i="4"/>
  <c r="H287" i="4"/>
  <c r="R288" i="4" l="1"/>
  <c r="Q288" i="4"/>
  <c r="P292" i="5"/>
  <c r="Q292" i="5"/>
  <c r="O292" i="5"/>
  <c r="G293" i="5"/>
  <c r="R293" i="5" s="1"/>
  <c r="E288" i="4"/>
  <c r="O288" i="4"/>
  <c r="P288" i="4"/>
  <c r="A295" i="5"/>
  <c r="B288" i="4"/>
  <c r="C288" i="4"/>
  <c r="D288" i="4"/>
  <c r="G289" i="4"/>
  <c r="A289" i="4"/>
  <c r="K288" i="4"/>
  <c r="J288" i="4"/>
  <c r="I288" i="4"/>
  <c r="H288" i="4"/>
  <c r="R289" i="4" l="1"/>
  <c r="Q289" i="4"/>
  <c r="Q293" i="5"/>
  <c r="P293" i="5"/>
  <c r="O293" i="5"/>
  <c r="G294" i="5"/>
  <c r="R294" i="5" s="1"/>
  <c r="C289" i="4"/>
  <c r="P289" i="4"/>
  <c r="O289" i="4"/>
  <c r="A296" i="5"/>
  <c r="B289" i="4"/>
  <c r="D289" i="4"/>
  <c r="E289" i="4"/>
  <c r="G290" i="4"/>
  <c r="A290" i="4"/>
  <c r="K289" i="4"/>
  <c r="J289" i="4"/>
  <c r="I289" i="4"/>
  <c r="H289" i="4"/>
  <c r="R290" i="4" l="1"/>
  <c r="Q290" i="4"/>
  <c r="Q294" i="5"/>
  <c r="P294" i="5"/>
  <c r="O294" i="5"/>
  <c r="G295" i="5"/>
  <c r="R295" i="5" s="1"/>
  <c r="E290" i="4"/>
  <c r="P290" i="4"/>
  <c r="O290" i="4"/>
  <c r="A297" i="5"/>
  <c r="B290" i="4"/>
  <c r="D290" i="4"/>
  <c r="C290" i="4"/>
  <c r="G291" i="4"/>
  <c r="A291" i="4"/>
  <c r="K290" i="4"/>
  <c r="J290" i="4"/>
  <c r="I290" i="4"/>
  <c r="H290" i="4"/>
  <c r="R291" i="4" l="1"/>
  <c r="Q291" i="4"/>
  <c r="Q295" i="5"/>
  <c r="P295" i="5"/>
  <c r="O295" i="5"/>
  <c r="G296" i="5"/>
  <c r="R296" i="5" s="1"/>
  <c r="E291" i="4"/>
  <c r="P291" i="4"/>
  <c r="O291" i="4"/>
  <c r="A298" i="5"/>
  <c r="B291" i="4"/>
  <c r="C291" i="4"/>
  <c r="D291" i="4"/>
  <c r="G292" i="4"/>
  <c r="A292" i="4"/>
  <c r="K291" i="4"/>
  <c r="J291" i="4"/>
  <c r="I291" i="4"/>
  <c r="H291" i="4"/>
  <c r="R292" i="4" l="1"/>
  <c r="Q292" i="4"/>
  <c r="Q296" i="5"/>
  <c r="P296" i="5"/>
  <c r="O296" i="5"/>
  <c r="G297" i="5"/>
  <c r="R297" i="5" s="1"/>
  <c r="D292" i="4"/>
  <c r="O292" i="4"/>
  <c r="P292" i="4"/>
  <c r="A299" i="5"/>
  <c r="E292" i="4"/>
  <c r="B292" i="4"/>
  <c r="C292" i="4"/>
  <c r="G293" i="4"/>
  <c r="A293" i="4"/>
  <c r="K292" i="4"/>
  <c r="J292" i="4"/>
  <c r="I292" i="4"/>
  <c r="H292" i="4"/>
  <c r="R293" i="4" l="1"/>
  <c r="Q293" i="4"/>
  <c r="Q297" i="5"/>
  <c r="P297" i="5"/>
  <c r="O297" i="5"/>
  <c r="G298" i="5"/>
  <c r="R298" i="5" s="1"/>
  <c r="C293" i="4"/>
  <c r="O293" i="4"/>
  <c r="P293" i="4"/>
  <c r="A300" i="5"/>
  <c r="D293" i="4"/>
  <c r="B293" i="4"/>
  <c r="E293" i="4"/>
  <c r="G294" i="4"/>
  <c r="A294" i="4"/>
  <c r="K293" i="4"/>
  <c r="J293" i="4"/>
  <c r="I293" i="4"/>
  <c r="H293" i="4"/>
  <c r="R294" i="4" l="1"/>
  <c r="Q294" i="4"/>
  <c r="Q298" i="5"/>
  <c r="P298" i="5"/>
  <c r="O298" i="5"/>
  <c r="G299" i="5"/>
  <c r="R299" i="5" s="1"/>
  <c r="C294" i="4"/>
  <c r="O294" i="4"/>
  <c r="P294" i="4"/>
  <c r="A301" i="5"/>
  <c r="D294" i="4"/>
  <c r="B294" i="4"/>
  <c r="E294" i="4"/>
  <c r="G295" i="4"/>
  <c r="A295" i="4"/>
  <c r="K294" i="4"/>
  <c r="J294" i="4"/>
  <c r="I294" i="4"/>
  <c r="H294" i="4"/>
  <c r="R295" i="4" l="1"/>
  <c r="Q295" i="4"/>
  <c r="Q299" i="5"/>
  <c r="P299" i="5"/>
  <c r="O299" i="5"/>
  <c r="G300" i="5"/>
  <c r="R300" i="5" s="1"/>
  <c r="E295" i="4"/>
  <c r="P295" i="4"/>
  <c r="O295" i="4"/>
  <c r="A302" i="5"/>
  <c r="B295" i="4"/>
  <c r="C295" i="4"/>
  <c r="D295" i="4"/>
  <c r="G296" i="4"/>
  <c r="A296" i="4"/>
  <c r="K295" i="4"/>
  <c r="J295" i="4"/>
  <c r="I295" i="4"/>
  <c r="H295" i="4"/>
  <c r="R296" i="4" l="1"/>
  <c r="Q296" i="4"/>
  <c r="Q300" i="5"/>
  <c r="P300" i="5"/>
  <c r="O300" i="5"/>
  <c r="G301" i="5"/>
  <c r="R301" i="5" s="1"/>
  <c r="C296" i="4"/>
  <c r="O296" i="4"/>
  <c r="P296" i="4"/>
  <c r="A303" i="5"/>
  <c r="B296" i="4"/>
  <c r="D296" i="4"/>
  <c r="E296" i="4"/>
  <c r="G297" i="4"/>
  <c r="A297" i="4"/>
  <c r="K296" i="4"/>
  <c r="J296" i="4"/>
  <c r="I296" i="4"/>
  <c r="H296" i="4"/>
  <c r="R297" i="4" l="1"/>
  <c r="Q297" i="4"/>
  <c r="Q301" i="5"/>
  <c r="P301" i="5"/>
  <c r="O301" i="5"/>
  <c r="G302" i="5"/>
  <c r="R302" i="5" s="1"/>
  <c r="D297" i="4"/>
  <c r="P297" i="4"/>
  <c r="O297" i="4"/>
  <c r="A304" i="5"/>
  <c r="E297" i="4"/>
  <c r="B297" i="4"/>
  <c r="C297" i="4"/>
  <c r="G298" i="4"/>
  <c r="A298" i="4"/>
  <c r="K297" i="4"/>
  <c r="J297" i="4"/>
  <c r="I297" i="4"/>
  <c r="H297" i="4"/>
  <c r="R298" i="4" l="1"/>
  <c r="Q298" i="4"/>
  <c r="Q302" i="5"/>
  <c r="P302" i="5"/>
  <c r="O302" i="5"/>
  <c r="G303" i="5"/>
  <c r="R303" i="5" s="1"/>
  <c r="E298" i="4"/>
  <c r="P298" i="4"/>
  <c r="O298" i="4"/>
  <c r="A305" i="5"/>
  <c r="D298" i="4"/>
  <c r="B298" i="4"/>
  <c r="C298" i="4"/>
  <c r="G299" i="4"/>
  <c r="A299" i="4"/>
  <c r="K298" i="4"/>
  <c r="J298" i="4"/>
  <c r="I298" i="4"/>
  <c r="H298" i="4"/>
  <c r="R299" i="4" l="1"/>
  <c r="Q299" i="4"/>
  <c r="Q303" i="5"/>
  <c r="P303" i="5"/>
  <c r="O303" i="5"/>
  <c r="G304" i="5"/>
  <c r="R304" i="5" s="1"/>
  <c r="E299" i="4"/>
  <c r="P299" i="4"/>
  <c r="O299" i="4"/>
  <c r="A306" i="5"/>
  <c r="B299" i="4"/>
  <c r="C299" i="4"/>
  <c r="D299" i="4"/>
  <c r="G300" i="4"/>
  <c r="A300" i="4"/>
  <c r="K299" i="4"/>
  <c r="J299" i="4"/>
  <c r="I299" i="4"/>
  <c r="H299" i="4"/>
  <c r="R300" i="4" l="1"/>
  <c r="Q300" i="4"/>
  <c r="Q304" i="5"/>
  <c r="P304" i="5"/>
  <c r="O304" i="5"/>
  <c r="G305" i="5"/>
  <c r="R305" i="5" s="1"/>
  <c r="E300" i="4"/>
  <c r="P300" i="4"/>
  <c r="O300" i="4"/>
  <c r="A307" i="5"/>
  <c r="B300" i="4"/>
  <c r="D300" i="4"/>
  <c r="C300" i="4"/>
  <c r="G301" i="4"/>
  <c r="A301" i="4"/>
  <c r="K300" i="4"/>
  <c r="J300" i="4"/>
  <c r="I300" i="4"/>
  <c r="H300" i="4"/>
  <c r="R301" i="4" l="1"/>
  <c r="Q301" i="4"/>
  <c r="Q305" i="5"/>
  <c r="P305" i="5"/>
  <c r="O305" i="5"/>
  <c r="G306" i="5"/>
  <c r="R306" i="5" s="1"/>
  <c r="D301" i="4"/>
  <c r="O301" i="4"/>
  <c r="P301" i="4"/>
  <c r="A308" i="5"/>
  <c r="E301" i="4"/>
  <c r="B301" i="4"/>
  <c r="C301" i="4"/>
  <c r="G302" i="4"/>
  <c r="A302" i="4"/>
  <c r="K301" i="4"/>
  <c r="J301" i="4"/>
  <c r="I301" i="4"/>
  <c r="H301" i="4"/>
  <c r="R302" i="4" l="1"/>
  <c r="Q302" i="4"/>
  <c r="Q306" i="5"/>
  <c r="O306" i="5"/>
  <c r="P306" i="5"/>
  <c r="G307" i="5"/>
  <c r="R307" i="5" s="1"/>
  <c r="E302" i="4"/>
  <c r="O302" i="4"/>
  <c r="P302" i="4"/>
  <c r="A309" i="5"/>
  <c r="B302" i="4"/>
  <c r="C302" i="4"/>
  <c r="D302" i="4"/>
  <c r="G303" i="4"/>
  <c r="A303" i="4"/>
  <c r="K302" i="4"/>
  <c r="J302" i="4"/>
  <c r="I302" i="4"/>
  <c r="H302" i="4"/>
  <c r="R303" i="4" l="1"/>
  <c r="Q303" i="4"/>
  <c r="Q307" i="5"/>
  <c r="P307" i="5"/>
  <c r="O307" i="5"/>
  <c r="G308" i="5"/>
  <c r="R308" i="5" s="1"/>
  <c r="C303" i="4"/>
  <c r="O303" i="4"/>
  <c r="P303" i="4"/>
  <c r="A310" i="5"/>
  <c r="B303" i="4"/>
  <c r="D303" i="4"/>
  <c r="E303" i="4"/>
  <c r="G304" i="4"/>
  <c r="A304" i="4"/>
  <c r="K303" i="4"/>
  <c r="J303" i="4"/>
  <c r="I303" i="4"/>
  <c r="H303" i="4"/>
  <c r="R304" i="4" l="1"/>
  <c r="Q304" i="4"/>
  <c r="Q308" i="5"/>
  <c r="P308" i="5"/>
  <c r="O308" i="5"/>
  <c r="G309" i="5"/>
  <c r="R309" i="5" s="1"/>
  <c r="E304" i="4"/>
  <c r="O304" i="4"/>
  <c r="P304" i="4"/>
  <c r="A311" i="5"/>
  <c r="C304" i="4"/>
  <c r="B304" i="4"/>
  <c r="D304" i="4"/>
  <c r="G305" i="4"/>
  <c r="A305" i="4"/>
  <c r="K304" i="4"/>
  <c r="J304" i="4"/>
  <c r="I304" i="4"/>
  <c r="H304" i="4"/>
  <c r="R305" i="4" l="1"/>
  <c r="Q305" i="4"/>
  <c r="Q309" i="5"/>
  <c r="O309" i="5"/>
  <c r="P309" i="5"/>
  <c r="G310" i="5"/>
  <c r="R310" i="5" s="1"/>
  <c r="E305" i="4"/>
  <c r="P305" i="4"/>
  <c r="O305" i="4"/>
  <c r="A312" i="5"/>
  <c r="B305" i="4"/>
  <c r="C305" i="4"/>
  <c r="D305" i="4"/>
  <c r="G306" i="4"/>
  <c r="A306" i="4"/>
  <c r="K305" i="4"/>
  <c r="J305" i="4"/>
  <c r="I305" i="4"/>
  <c r="H305" i="4"/>
  <c r="R306" i="4" l="1"/>
  <c r="Q306" i="4"/>
  <c r="Q310" i="5"/>
  <c r="P310" i="5"/>
  <c r="O310" i="5"/>
  <c r="G311" i="5"/>
  <c r="R311" i="5" s="1"/>
  <c r="E306" i="4"/>
  <c r="P306" i="4"/>
  <c r="O306" i="4"/>
  <c r="A313" i="5"/>
  <c r="B306" i="4"/>
  <c r="C306" i="4"/>
  <c r="D306" i="4"/>
  <c r="G307" i="4"/>
  <c r="A307" i="4"/>
  <c r="K306" i="4"/>
  <c r="J306" i="4"/>
  <c r="I306" i="4"/>
  <c r="H306" i="4"/>
  <c r="R307" i="4" l="1"/>
  <c r="Q307" i="4"/>
  <c r="Q311" i="5"/>
  <c r="P311" i="5"/>
  <c r="O311" i="5"/>
  <c r="G312" i="5"/>
  <c r="R312" i="5" s="1"/>
  <c r="E307" i="4"/>
  <c r="P307" i="4"/>
  <c r="O307" i="4"/>
  <c r="A314" i="5"/>
  <c r="B307" i="4"/>
  <c r="C307" i="4"/>
  <c r="D307" i="4"/>
  <c r="G308" i="4"/>
  <c r="A308" i="4"/>
  <c r="K307" i="4"/>
  <c r="J307" i="4"/>
  <c r="I307" i="4"/>
  <c r="H307" i="4"/>
  <c r="R308" i="4" l="1"/>
  <c r="Q308" i="4"/>
  <c r="Q312" i="5"/>
  <c r="P312" i="5"/>
  <c r="O312" i="5"/>
  <c r="G313" i="5"/>
  <c r="R313" i="5" s="1"/>
  <c r="C308" i="4"/>
  <c r="P308" i="4"/>
  <c r="O308" i="4"/>
  <c r="A315" i="5"/>
  <c r="B308" i="4"/>
  <c r="D308" i="4"/>
  <c r="E308" i="4"/>
  <c r="G309" i="4"/>
  <c r="A309" i="4"/>
  <c r="K308" i="4"/>
  <c r="J308" i="4"/>
  <c r="I308" i="4"/>
  <c r="H308" i="4"/>
  <c r="R309" i="4" l="1"/>
  <c r="Q309" i="4"/>
  <c r="P313" i="5"/>
  <c r="Q313" i="5"/>
  <c r="O313" i="5"/>
  <c r="G314" i="5"/>
  <c r="R314" i="5" s="1"/>
  <c r="E309" i="4"/>
  <c r="O309" i="4"/>
  <c r="P309" i="4"/>
  <c r="A316" i="5"/>
  <c r="C309" i="4"/>
  <c r="B309" i="4"/>
  <c r="D309" i="4"/>
  <c r="G310" i="4"/>
  <c r="A310" i="4"/>
  <c r="K309" i="4"/>
  <c r="J309" i="4"/>
  <c r="I309" i="4"/>
  <c r="H309" i="4"/>
  <c r="R310" i="4" l="1"/>
  <c r="Q310" i="4"/>
  <c r="P314" i="5"/>
  <c r="Q314" i="5"/>
  <c r="O314" i="5"/>
  <c r="G315" i="5"/>
  <c r="R315" i="5" s="1"/>
  <c r="E310" i="4"/>
  <c r="O310" i="4"/>
  <c r="P310" i="4"/>
  <c r="A317" i="5"/>
  <c r="B310" i="4"/>
  <c r="C310" i="4"/>
  <c r="D310" i="4"/>
  <c r="G311" i="4"/>
  <c r="A311" i="4"/>
  <c r="K310" i="4"/>
  <c r="J310" i="4"/>
  <c r="I310" i="4"/>
  <c r="H310" i="4"/>
  <c r="R311" i="4" l="1"/>
  <c r="Q311" i="4"/>
  <c r="Q315" i="5"/>
  <c r="O315" i="5"/>
  <c r="P315" i="5"/>
  <c r="G316" i="5"/>
  <c r="R316" i="5" s="1"/>
  <c r="E311" i="4"/>
  <c r="O311" i="4"/>
  <c r="P311" i="4"/>
  <c r="A318" i="5"/>
  <c r="B311" i="4"/>
  <c r="D311" i="4"/>
  <c r="C311" i="4"/>
  <c r="G312" i="4"/>
  <c r="A312" i="4"/>
  <c r="K311" i="4"/>
  <c r="J311" i="4"/>
  <c r="I311" i="4"/>
  <c r="H311" i="4"/>
  <c r="R312" i="4" l="1"/>
  <c r="Q312" i="4"/>
  <c r="Q316" i="5"/>
  <c r="O316" i="5"/>
  <c r="P316" i="5"/>
  <c r="G317" i="5"/>
  <c r="R317" i="5" s="1"/>
  <c r="E312" i="4"/>
  <c r="O312" i="4"/>
  <c r="P312" i="4"/>
  <c r="A319" i="5"/>
  <c r="C312" i="4"/>
  <c r="D312" i="4"/>
  <c r="B312" i="4"/>
  <c r="G313" i="4"/>
  <c r="A313" i="4"/>
  <c r="K312" i="4"/>
  <c r="J312" i="4"/>
  <c r="I312" i="4"/>
  <c r="H312" i="4"/>
  <c r="R313" i="4" l="1"/>
  <c r="Q313" i="4"/>
  <c r="Q317" i="5"/>
  <c r="O317" i="5"/>
  <c r="P317" i="5"/>
  <c r="G318" i="5"/>
  <c r="R318" i="5" s="1"/>
  <c r="E313" i="4"/>
  <c r="P313" i="4"/>
  <c r="O313" i="4"/>
  <c r="A320" i="5"/>
  <c r="D313" i="4"/>
  <c r="B313" i="4"/>
  <c r="C313" i="4"/>
  <c r="G314" i="4"/>
  <c r="A314" i="4"/>
  <c r="K313" i="4"/>
  <c r="J313" i="4"/>
  <c r="I313" i="4"/>
  <c r="H313" i="4"/>
  <c r="R314" i="4" l="1"/>
  <c r="Q314" i="4"/>
  <c r="Q318" i="5"/>
  <c r="P318" i="5"/>
  <c r="O318" i="5"/>
  <c r="G319" i="5"/>
  <c r="R319" i="5" s="1"/>
  <c r="E314" i="4"/>
  <c r="P314" i="4"/>
  <c r="O314" i="4"/>
  <c r="A321" i="5"/>
  <c r="B314" i="4"/>
  <c r="C314" i="4"/>
  <c r="D314" i="4"/>
  <c r="G315" i="4"/>
  <c r="A315" i="4"/>
  <c r="K314" i="4"/>
  <c r="J314" i="4"/>
  <c r="I314" i="4"/>
  <c r="H314" i="4"/>
  <c r="R315" i="4" l="1"/>
  <c r="Q315" i="4"/>
  <c r="Q319" i="5"/>
  <c r="P319" i="5"/>
  <c r="O319" i="5"/>
  <c r="G320" i="5"/>
  <c r="R320" i="5" s="1"/>
  <c r="C315" i="4"/>
  <c r="P315" i="4"/>
  <c r="O315" i="4"/>
  <c r="A322" i="5"/>
  <c r="B315" i="4"/>
  <c r="D315" i="4"/>
  <c r="E315" i="4"/>
  <c r="G316" i="4"/>
  <c r="A316" i="4"/>
  <c r="K315" i="4"/>
  <c r="J315" i="4"/>
  <c r="I315" i="4"/>
  <c r="H315" i="4"/>
  <c r="R316" i="4" l="1"/>
  <c r="Q316" i="4"/>
  <c r="Q320" i="5"/>
  <c r="P320" i="5"/>
  <c r="O320" i="5"/>
  <c r="G321" i="5"/>
  <c r="R321" i="5" s="1"/>
  <c r="E316" i="4"/>
  <c r="P316" i="4"/>
  <c r="O316" i="4"/>
  <c r="A323" i="5"/>
  <c r="C316" i="4"/>
  <c r="B316" i="4"/>
  <c r="D316" i="4"/>
  <c r="G317" i="4"/>
  <c r="A317" i="4"/>
  <c r="K316" i="4"/>
  <c r="J316" i="4"/>
  <c r="I316" i="4"/>
  <c r="H316" i="4"/>
  <c r="R317" i="4" l="1"/>
  <c r="Q317" i="4"/>
  <c r="Q321" i="5"/>
  <c r="O321" i="5"/>
  <c r="P321" i="5"/>
  <c r="G322" i="5"/>
  <c r="R322" i="5" s="1"/>
  <c r="E317" i="4"/>
  <c r="P317" i="4"/>
  <c r="O317" i="4"/>
  <c r="A324" i="5"/>
  <c r="B317" i="4"/>
  <c r="C317" i="4"/>
  <c r="D317" i="4"/>
  <c r="G318" i="4"/>
  <c r="A318" i="4"/>
  <c r="K317" i="4"/>
  <c r="J317" i="4"/>
  <c r="I317" i="4"/>
  <c r="H317" i="4"/>
  <c r="R318" i="4" l="1"/>
  <c r="Q318" i="4"/>
  <c r="Q322" i="5"/>
  <c r="P322" i="5"/>
  <c r="O322" i="5"/>
  <c r="G323" i="5"/>
  <c r="R323" i="5" s="1"/>
  <c r="E318" i="4"/>
  <c r="P318" i="4"/>
  <c r="O318" i="4"/>
  <c r="A325" i="5"/>
  <c r="B318" i="4"/>
  <c r="D318" i="4"/>
  <c r="C318" i="4"/>
  <c r="G319" i="4"/>
  <c r="A319" i="4"/>
  <c r="K318" i="4"/>
  <c r="J318" i="4"/>
  <c r="I318" i="4"/>
  <c r="H318" i="4"/>
  <c r="R319" i="4" l="1"/>
  <c r="Q319" i="4"/>
  <c r="O323" i="5"/>
  <c r="P323" i="5"/>
  <c r="Q323" i="5"/>
  <c r="G324" i="5"/>
  <c r="R324" i="5" s="1"/>
  <c r="D319" i="4"/>
  <c r="O319" i="4"/>
  <c r="P319" i="4"/>
  <c r="A326" i="5"/>
  <c r="B319" i="4"/>
  <c r="E319" i="4"/>
  <c r="C319" i="4"/>
  <c r="G320" i="4"/>
  <c r="A320" i="4"/>
  <c r="K319" i="4"/>
  <c r="J319" i="4"/>
  <c r="I319" i="4"/>
  <c r="H319" i="4"/>
  <c r="R320" i="4" l="1"/>
  <c r="Q320" i="4"/>
  <c r="O324" i="5"/>
  <c r="P324" i="5"/>
  <c r="Q324" i="5"/>
  <c r="G325" i="5"/>
  <c r="R325" i="5" s="1"/>
  <c r="C320" i="4"/>
  <c r="O320" i="4"/>
  <c r="P320" i="4"/>
  <c r="A327" i="5"/>
  <c r="E320" i="4"/>
  <c r="B320" i="4"/>
  <c r="D320" i="4"/>
  <c r="G321" i="4"/>
  <c r="A321" i="4"/>
  <c r="K320" i="4"/>
  <c r="J320" i="4"/>
  <c r="I320" i="4"/>
  <c r="H320" i="4"/>
  <c r="R321" i="4" l="1"/>
  <c r="Q321" i="4"/>
  <c r="Q325" i="5"/>
  <c r="O325" i="5"/>
  <c r="P325" i="5"/>
  <c r="G326" i="5"/>
  <c r="R326" i="5" s="1"/>
  <c r="E321" i="4"/>
  <c r="P321" i="4"/>
  <c r="O321" i="4"/>
  <c r="A328" i="5"/>
  <c r="C321" i="4"/>
  <c r="D321" i="4"/>
  <c r="B321" i="4"/>
  <c r="G322" i="4"/>
  <c r="A322" i="4"/>
  <c r="K321" i="4"/>
  <c r="J321" i="4"/>
  <c r="I321" i="4"/>
  <c r="H321" i="4"/>
  <c r="R322" i="4" l="1"/>
  <c r="Q322" i="4"/>
  <c r="Q326" i="5"/>
  <c r="P326" i="5"/>
  <c r="O326" i="5"/>
  <c r="G327" i="5"/>
  <c r="R327" i="5" s="1"/>
  <c r="C322" i="4"/>
  <c r="P322" i="4"/>
  <c r="O322" i="4"/>
  <c r="A329" i="5"/>
  <c r="D322" i="4"/>
  <c r="B322" i="4"/>
  <c r="E322" i="4"/>
  <c r="G323" i="4"/>
  <c r="A323" i="4"/>
  <c r="K322" i="4"/>
  <c r="J322" i="4"/>
  <c r="I322" i="4"/>
  <c r="H322" i="4"/>
  <c r="R323" i="4" l="1"/>
  <c r="Q323" i="4"/>
  <c r="Q327" i="5"/>
  <c r="P327" i="5"/>
  <c r="O327" i="5"/>
  <c r="G328" i="5"/>
  <c r="R328" i="5" s="1"/>
  <c r="D323" i="4"/>
  <c r="P323" i="4"/>
  <c r="O323" i="4"/>
  <c r="A330" i="5"/>
  <c r="B323" i="4"/>
  <c r="E323" i="4"/>
  <c r="C323" i="4"/>
  <c r="G324" i="4"/>
  <c r="A324" i="4"/>
  <c r="K323" i="4"/>
  <c r="J323" i="4"/>
  <c r="I323" i="4"/>
  <c r="H323" i="4"/>
  <c r="R324" i="4" l="1"/>
  <c r="Q324" i="4"/>
  <c r="Q328" i="5"/>
  <c r="P328" i="5"/>
  <c r="O328" i="5"/>
  <c r="G329" i="5"/>
  <c r="R329" i="5" s="1"/>
  <c r="E324" i="4"/>
  <c r="P324" i="4"/>
  <c r="O324" i="4"/>
  <c r="A331" i="5"/>
  <c r="D324" i="4"/>
  <c r="B324" i="4"/>
  <c r="C324" i="4"/>
  <c r="G325" i="4"/>
  <c r="A325" i="4"/>
  <c r="K324" i="4"/>
  <c r="J324" i="4"/>
  <c r="I324" i="4"/>
  <c r="H324" i="4"/>
  <c r="R325" i="4" l="1"/>
  <c r="Q325" i="4"/>
  <c r="Q329" i="5"/>
  <c r="P329" i="5"/>
  <c r="O329" i="5"/>
  <c r="G330" i="5"/>
  <c r="R330" i="5" s="1"/>
  <c r="E325" i="4"/>
  <c r="O325" i="4"/>
  <c r="P325" i="4"/>
  <c r="A332" i="5"/>
  <c r="C325" i="4"/>
  <c r="D325" i="4"/>
  <c r="B325" i="4"/>
  <c r="G326" i="4"/>
  <c r="A326" i="4"/>
  <c r="K325" i="4"/>
  <c r="J325" i="4"/>
  <c r="I325" i="4"/>
  <c r="H325" i="4"/>
  <c r="R326" i="4" l="1"/>
  <c r="Q326" i="4"/>
  <c r="Q330" i="5"/>
  <c r="P330" i="5"/>
  <c r="O330" i="5"/>
  <c r="G331" i="5"/>
  <c r="R331" i="5" s="1"/>
  <c r="E326" i="4"/>
  <c r="P326" i="4"/>
  <c r="O326" i="4"/>
  <c r="A333" i="5"/>
  <c r="C326" i="4"/>
  <c r="B326" i="4"/>
  <c r="D326" i="4"/>
  <c r="G327" i="4"/>
  <c r="A327" i="4"/>
  <c r="K326" i="4"/>
  <c r="J326" i="4"/>
  <c r="I326" i="4"/>
  <c r="H326" i="4"/>
  <c r="R327" i="4" l="1"/>
  <c r="Q327" i="4"/>
  <c r="Q331" i="5"/>
  <c r="O331" i="5"/>
  <c r="P331" i="5"/>
  <c r="G332" i="5"/>
  <c r="R332" i="5" s="1"/>
  <c r="E327" i="4"/>
  <c r="P327" i="4"/>
  <c r="O327" i="4"/>
  <c r="A334" i="5"/>
  <c r="D327" i="4"/>
  <c r="B327" i="4"/>
  <c r="C327" i="4"/>
  <c r="G328" i="4"/>
  <c r="A328" i="4"/>
  <c r="K327" i="4"/>
  <c r="J327" i="4"/>
  <c r="I327" i="4"/>
  <c r="H327" i="4"/>
  <c r="R328" i="4" l="1"/>
  <c r="Q328" i="4"/>
  <c r="Q332" i="5"/>
  <c r="P332" i="5"/>
  <c r="O332" i="5"/>
  <c r="G333" i="5"/>
  <c r="R333" i="5" s="1"/>
  <c r="E328" i="4"/>
  <c r="O328" i="4"/>
  <c r="P328" i="4"/>
  <c r="A335" i="5"/>
  <c r="B328" i="4"/>
  <c r="C328" i="4"/>
  <c r="D328" i="4"/>
  <c r="G329" i="4"/>
  <c r="A329" i="4"/>
  <c r="K328" i="4"/>
  <c r="J328" i="4"/>
  <c r="I328" i="4"/>
  <c r="H328" i="4"/>
  <c r="R329" i="4" l="1"/>
  <c r="Q329" i="4"/>
  <c r="Q333" i="5"/>
  <c r="P333" i="5"/>
  <c r="O333" i="5"/>
  <c r="G334" i="5"/>
  <c r="R334" i="5" s="1"/>
  <c r="D329" i="4"/>
  <c r="P329" i="4"/>
  <c r="O329" i="4"/>
  <c r="A336" i="5"/>
  <c r="B329" i="4"/>
  <c r="E329" i="4"/>
  <c r="C329" i="4"/>
  <c r="G330" i="4"/>
  <c r="A330" i="4"/>
  <c r="K329" i="4"/>
  <c r="J329" i="4"/>
  <c r="I329" i="4"/>
  <c r="H329" i="4"/>
  <c r="R330" i="4" l="1"/>
  <c r="Q330" i="4"/>
  <c r="Q334" i="5"/>
  <c r="P334" i="5"/>
  <c r="O334" i="5"/>
  <c r="G335" i="5"/>
  <c r="R335" i="5" s="1"/>
  <c r="E330" i="4"/>
  <c r="P330" i="4"/>
  <c r="O330" i="4"/>
  <c r="A337" i="5"/>
  <c r="B330" i="4"/>
  <c r="C330" i="4"/>
  <c r="D330" i="4"/>
  <c r="G331" i="4"/>
  <c r="A331" i="4"/>
  <c r="K330" i="4"/>
  <c r="J330" i="4"/>
  <c r="I330" i="4"/>
  <c r="H330" i="4"/>
  <c r="R331" i="4" l="1"/>
  <c r="Q331" i="4"/>
  <c r="Q335" i="5"/>
  <c r="P335" i="5"/>
  <c r="O335" i="5"/>
  <c r="G336" i="5"/>
  <c r="R336" i="5" s="1"/>
  <c r="C331" i="4"/>
  <c r="P331" i="4"/>
  <c r="O331" i="4"/>
  <c r="A338" i="5"/>
  <c r="B331" i="4"/>
  <c r="D331" i="4"/>
  <c r="E331" i="4"/>
  <c r="G332" i="4"/>
  <c r="A332" i="4"/>
  <c r="K331" i="4"/>
  <c r="J331" i="4"/>
  <c r="I331" i="4"/>
  <c r="H331" i="4"/>
  <c r="R332" i="4" l="1"/>
  <c r="Q332" i="4"/>
  <c r="Q336" i="5"/>
  <c r="P336" i="5"/>
  <c r="O336" i="5"/>
  <c r="G337" i="5"/>
  <c r="R337" i="5" s="1"/>
  <c r="D332" i="4"/>
  <c r="P332" i="4"/>
  <c r="O332" i="4"/>
  <c r="A339" i="5"/>
  <c r="E332" i="4"/>
  <c r="B332" i="4"/>
  <c r="C332" i="4"/>
  <c r="G333" i="4"/>
  <c r="A333" i="4"/>
  <c r="K332" i="4"/>
  <c r="J332" i="4"/>
  <c r="I332" i="4"/>
  <c r="H332" i="4"/>
  <c r="R333" i="4" l="1"/>
  <c r="Q333" i="4"/>
  <c r="Q337" i="5"/>
  <c r="O337" i="5"/>
  <c r="P337" i="5"/>
  <c r="G338" i="5"/>
  <c r="R338" i="5" s="1"/>
  <c r="E333" i="4"/>
  <c r="P333" i="4"/>
  <c r="O333" i="4"/>
  <c r="A340" i="5"/>
  <c r="C333" i="4"/>
  <c r="B333" i="4"/>
  <c r="D333" i="4"/>
  <c r="G334" i="4"/>
  <c r="A334" i="4"/>
  <c r="K333" i="4"/>
  <c r="J333" i="4"/>
  <c r="I333" i="4"/>
  <c r="H333" i="4"/>
  <c r="R334" i="4" l="1"/>
  <c r="Q334" i="4"/>
  <c r="Q338" i="5"/>
  <c r="O338" i="5"/>
  <c r="P338" i="5"/>
  <c r="G339" i="5"/>
  <c r="R339" i="5" s="1"/>
  <c r="E334" i="4"/>
  <c r="P334" i="4"/>
  <c r="O334" i="4"/>
  <c r="A341" i="5"/>
  <c r="C334" i="4"/>
  <c r="D334" i="4"/>
  <c r="B334" i="4"/>
  <c r="G335" i="4"/>
  <c r="A335" i="4"/>
  <c r="K334" i="4"/>
  <c r="J334" i="4"/>
  <c r="I334" i="4"/>
  <c r="H334" i="4"/>
  <c r="R335" i="4" l="1"/>
  <c r="Q335" i="4"/>
  <c r="O339" i="5"/>
  <c r="Q339" i="5"/>
  <c r="P339" i="5"/>
  <c r="G340" i="5"/>
  <c r="R340" i="5" s="1"/>
  <c r="E335" i="4"/>
  <c r="P335" i="4"/>
  <c r="O335" i="4"/>
  <c r="A342" i="5"/>
  <c r="C335" i="4"/>
  <c r="B335" i="4"/>
  <c r="D335" i="4"/>
  <c r="G336" i="4"/>
  <c r="A336" i="4"/>
  <c r="K335" i="4"/>
  <c r="J335" i="4"/>
  <c r="I335" i="4"/>
  <c r="H335" i="4"/>
  <c r="R336" i="4" l="1"/>
  <c r="Q336" i="4"/>
  <c r="O340" i="5"/>
  <c r="Q340" i="5"/>
  <c r="P340" i="5"/>
  <c r="G341" i="5"/>
  <c r="R341" i="5" s="1"/>
  <c r="C336" i="4"/>
  <c r="O336" i="4"/>
  <c r="P336" i="4"/>
  <c r="A343" i="5"/>
  <c r="B336" i="4"/>
  <c r="D336" i="4"/>
  <c r="E336" i="4"/>
  <c r="G337" i="4"/>
  <c r="A337" i="4"/>
  <c r="K336" i="4"/>
  <c r="J336" i="4"/>
  <c r="I336" i="4"/>
  <c r="H336" i="4"/>
  <c r="R337" i="4" l="1"/>
  <c r="Q337" i="4"/>
  <c r="Q341" i="5"/>
  <c r="O341" i="5"/>
  <c r="P341" i="5"/>
  <c r="G342" i="5"/>
  <c r="R342" i="5" s="1"/>
  <c r="D337" i="4"/>
  <c r="P337" i="4"/>
  <c r="O337" i="4"/>
  <c r="A344" i="5"/>
  <c r="B337" i="4"/>
  <c r="C337" i="4"/>
  <c r="E337" i="4"/>
  <c r="G338" i="4"/>
  <c r="A338" i="4"/>
  <c r="K337" i="4"/>
  <c r="J337" i="4"/>
  <c r="I337" i="4"/>
  <c r="H337" i="4"/>
  <c r="R338" i="4" l="1"/>
  <c r="Q338" i="4"/>
  <c r="Q342" i="5"/>
  <c r="P342" i="5"/>
  <c r="O342" i="5"/>
  <c r="G343" i="5"/>
  <c r="R343" i="5" s="1"/>
  <c r="D338" i="4"/>
  <c r="P338" i="4"/>
  <c r="O338" i="4"/>
  <c r="A345" i="5"/>
  <c r="E338" i="4"/>
  <c r="B338" i="4"/>
  <c r="C338" i="4"/>
  <c r="G339" i="4"/>
  <c r="A339" i="4"/>
  <c r="K338" i="4"/>
  <c r="J338" i="4"/>
  <c r="I338" i="4"/>
  <c r="H338" i="4"/>
  <c r="R339" i="4" l="1"/>
  <c r="Q339" i="4"/>
  <c r="Q343" i="5"/>
  <c r="P343" i="5"/>
  <c r="O343" i="5"/>
  <c r="G344" i="5"/>
  <c r="R344" i="5" s="1"/>
  <c r="C339" i="4"/>
  <c r="P339" i="4"/>
  <c r="O339" i="4"/>
  <c r="A346" i="5"/>
  <c r="B339" i="4"/>
  <c r="D339" i="4"/>
  <c r="E339" i="4"/>
  <c r="G340" i="4"/>
  <c r="A340" i="4"/>
  <c r="K339" i="4"/>
  <c r="J339" i="4"/>
  <c r="I339" i="4"/>
  <c r="H339" i="4"/>
  <c r="R340" i="4" l="1"/>
  <c r="Q340" i="4"/>
  <c r="Q344" i="5"/>
  <c r="P344" i="5"/>
  <c r="O344" i="5"/>
  <c r="G345" i="5"/>
  <c r="R345" i="5" s="1"/>
  <c r="E340" i="4"/>
  <c r="O340" i="4"/>
  <c r="P340" i="4"/>
  <c r="A347" i="5"/>
  <c r="C340" i="4"/>
  <c r="B340" i="4"/>
  <c r="D340" i="4"/>
  <c r="G341" i="4"/>
  <c r="A341" i="4"/>
  <c r="K340" i="4"/>
  <c r="J340" i="4"/>
  <c r="I340" i="4"/>
  <c r="H340" i="4"/>
  <c r="R341" i="4" l="1"/>
  <c r="Q341" i="4"/>
  <c r="P345" i="5"/>
  <c r="Q345" i="5"/>
  <c r="O345" i="5"/>
  <c r="G346" i="5"/>
  <c r="R346" i="5" s="1"/>
  <c r="E341" i="4"/>
  <c r="O341" i="4"/>
  <c r="P341" i="4"/>
  <c r="A348" i="5"/>
  <c r="B341" i="4"/>
  <c r="C341" i="4"/>
  <c r="D341" i="4"/>
  <c r="G342" i="4"/>
  <c r="A342" i="4"/>
  <c r="K341" i="4"/>
  <c r="J341" i="4"/>
  <c r="I341" i="4"/>
  <c r="H341" i="4"/>
  <c r="R342" i="4" l="1"/>
  <c r="Q342" i="4"/>
  <c r="P346" i="5"/>
  <c r="O346" i="5"/>
  <c r="Q346" i="5"/>
  <c r="G347" i="5"/>
  <c r="R347" i="5" s="1"/>
  <c r="E342" i="4"/>
  <c r="P342" i="4"/>
  <c r="O342" i="4"/>
  <c r="A349" i="5"/>
  <c r="B342" i="4"/>
  <c r="D342" i="4"/>
  <c r="C342" i="4"/>
  <c r="G343" i="4"/>
  <c r="A343" i="4"/>
  <c r="K342" i="4"/>
  <c r="J342" i="4"/>
  <c r="I342" i="4"/>
  <c r="H342" i="4"/>
  <c r="R343" i="4" l="1"/>
  <c r="Q343" i="4"/>
  <c r="Q347" i="5"/>
  <c r="O347" i="5"/>
  <c r="P347" i="5"/>
  <c r="G348" i="5"/>
  <c r="R348" i="5" s="1"/>
  <c r="E343" i="4"/>
  <c r="P343" i="4"/>
  <c r="O343" i="4"/>
  <c r="A350" i="5"/>
  <c r="B343" i="4"/>
  <c r="C343" i="4"/>
  <c r="D343" i="4"/>
  <c r="G344" i="4"/>
  <c r="A344" i="4"/>
  <c r="K343" i="4"/>
  <c r="J343" i="4"/>
  <c r="I343" i="4"/>
  <c r="H343" i="4"/>
  <c r="R344" i="4" l="1"/>
  <c r="Q344" i="4"/>
  <c r="Q348" i="5"/>
  <c r="O348" i="5"/>
  <c r="P348" i="5"/>
  <c r="G349" i="5"/>
  <c r="R349" i="5" s="1"/>
  <c r="C344" i="4"/>
  <c r="O344" i="4"/>
  <c r="P344" i="4"/>
  <c r="A351" i="5"/>
  <c r="E344" i="4"/>
  <c r="B344" i="4"/>
  <c r="D344" i="4"/>
  <c r="G345" i="4"/>
  <c r="A345" i="4"/>
  <c r="K344" i="4"/>
  <c r="J344" i="4"/>
  <c r="I344" i="4"/>
  <c r="H344" i="4"/>
  <c r="R345" i="4" l="1"/>
  <c r="Q345" i="4"/>
  <c r="Q349" i="5"/>
  <c r="O349" i="5"/>
  <c r="P349" i="5"/>
  <c r="G350" i="5"/>
  <c r="R350" i="5" s="1"/>
  <c r="C345" i="4"/>
  <c r="P345" i="4"/>
  <c r="O345" i="4"/>
  <c r="A352" i="5"/>
  <c r="D345" i="4"/>
  <c r="E345" i="4"/>
  <c r="B345" i="4"/>
  <c r="G346" i="4"/>
  <c r="A346" i="4"/>
  <c r="K345" i="4"/>
  <c r="J345" i="4"/>
  <c r="I345" i="4"/>
  <c r="H345" i="4"/>
  <c r="R346" i="4" l="1"/>
  <c r="Q346" i="4"/>
  <c r="Q350" i="5"/>
  <c r="P350" i="5"/>
  <c r="O350" i="5"/>
  <c r="G351" i="5"/>
  <c r="R351" i="5" s="1"/>
  <c r="E346" i="4"/>
  <c r="P346" i="4"/>
  <c r="O346" i="4"/>
  <c r="A353" i="5"/>
  <c r="C346" i="4"/>
  <c r="D346" i="4"/>
  <c r="B346" i="4"/>
  <c r="G347" i="4"/>
  <c r="A347" i="4"/>
  <c r="K346" i="4"/>
  <c r="J346" i="4"/>
  <c r="I346" i="4"/>
  <c r="H346" i="4"/>
  <c r="R347" i="4" l="1"/>
  <c r="Q347" i="4"/>
  <c r="Q351" i="5"/>
  <c r="P351" i="5"/>
  <c r="O351" i="5"/>
  <c r="G352" i="5"/>
  <c r="R352" i="5" s="1"/>
  <c r="C347" i="4"/>
  <c r="P347" i="4"/>
  <c r="O347" i="4"/>
  <c r="A354" i="5"/>
  <c r="D347" i="4"/>
  <c r="B347" i="4"/>
  <c r="E347" i="4"/>
  <c r="G348" i="4"/>
  <c r="A348" i="4"/>
  <c r="K347" i="4"/>
  <c r="J347" i="4"/>
  <c r="I347" i="4"/>
  <c r="H347" i="4"/>
  <c r="R348" i="4" l="1"/>
  <c r="Q348" i="4"/>
  <c r="Q352" i="5"/>
  <c r="O352" i="5"/>
  <c r="P352" i="5"/>
  <c r="G353" i="5"/>
  <c r="R353" i="5" s="1"/>
  <c r="C348" i="4"/>
  <c r="P348" i="4"/>
  <c r="O348" i="4"/>
  <c r="A355" i="5"/>
  <c r="B348" i="4"/>
  <c r="D348" i="4"/>
  <c r="E348" i="4"/>
  <c r="G349" i="4"/>
  <c r="A349" i="4"/>
  <c r="K348" i="4"/>
  <c r="J348" i="4"/>
  <c r="I348" i="4"/>
  <c r="H348" i="4"/>
  <c r="R349" i="4" l="1"/>
  <c r="Q349" i="4"/>
  <c r="Q353" i="5"/>
  <c r="O353" i="5"/>
  <c r="P353" i="5"/>
  <c r="G354" i="5"/>
  <c r="R354" i="5" s="1"/>
  <c r="E349" i="4"/>
  <c r="P349" i="4"/>
  <c r="O349" i="4"/>
  <c r="A356" i="5"/>
  <c r="B349" i="4"/>
  <c r="D349" i="4"/>
  <c r="C349" i="4"/>
  <c r="G350" i="4"/>
  <c r="A350" i="4"/>
  <c r="K349" i="4"/>
  <c r="J349" i="4"/>
  <c r="I349" i="4"/>
  <c r="H349" i="4"/>
  <c r="R350" i="4" l="1"/>
  <c r="Q350" i="4"/>
  <c r="Q354" i="5"/>
  <c r="P354" i="5"/>
  <c r="O354" i="5"/>
  <c r="G355" i="5"/>
  <c r="R355" i="5" s="1"/>
  <c r="E350" i="4"/>
  <c r="P350" i="4"/>
  <c r="O350" i="4"/>
  <c r="A357" i="5"/>
  <c r="B350" i="4"/>
  <c r="C350" i="4"/>
  <c r="D350" i="4"/>
  <c r="G351" i="4"/>
  <c r="A351" i="4"/>
  <c r="K350" i="4"/>
  <c r="J350" i="4"/>
  <c r="I350" i="4"/>
  <c r="H350" i="4"/>
  <c r="R351" i="4" l="1"/>
  <c r="Q351" i="4"/>
  <c r="O355" i="5"/>
  <c r="P355" i="5"/>
  <c r="Q355" i="5"/>
  <c r="G356" i="5"/>
  <c r="R356" i="5" s="1"/>
  <c r="E351" i="4"/>
  <c r="O351" i="4"/>
  <c r="P351" i="4"/>
  <c r="A358" i="5"/>
  <c r="C351" i="4"/>
  <c r="D351" i="4"/>
  <c r="B351" i="4"/>
  <c r="G352" i="4"/>
  <c r="A352" i="4"/>
  <c r="K351" i="4"/>
  <c r="J351" i="4"/>
  <c r="I351" i="4"/>
  <c r="H351" i="4"/>
  <c r="R352" i="4" l="1"/>
  <c r="Q352" i="4"/>
  <c r="O356" i="5"/>
  <c r="P356" i="5"/>
  <c r="Q356" i="5"/>
  <c r="G357" i="5"/>
  <c r="R357" i="5" s="1"/>
  <c r="C352" i="4"/>
  <c r="O352" i="4"/>
  <c r="P352" i="4"/>
  <c r="A359" i="5"/>
  <c r="B352" i="4"/>
  <c r="D352" i="4"/>
  <c r="E352" i="4"/>
  <c r="G353" i="4"/>
  <c r="A353" i="4"/>
  <c r="K352" i="4"/>
  <c r="J352" i="4"/>
  <c r="I352" i="4"/>
  <c r="H352" i="4"/>
  <c r="R353" i="4" l="1"/>
  <c r="Q353" i="4"/>
  <c r="Q357" i="5"/>
  <c r="O357" i="5"/>
  <c r="P357" i="5"/>
  <c r="G358" i="5"/>
  <c r="R358" i="5" s="1"/>
  <c r="C353" i="4"/>
  <c r="P353" i="4"/>
  <c r="O353" i="4"/>
  <c r="A360" i="5"/>
  <c r="B353" i="4"/>
  <c r="D353" i="4"/>
  <c r="E353" i="4"/>
  <c r="G354" i="4"/>
  <c r="A354" i="4"/>
  <c r="K353" i="4"/>
  <c r="J353" i="4"/>
  <c r="I353" i="4"/>
  <c r="H353" i="4"/>
  <c r="R354" i="4" l="1"/>
  <c r="Q354" i="4"/>
  <c r="Q358" i="5"/>
  <c r="P358" i="5"/>
  <c r="O358" i="5"/>
  <c r="G359" i="5"/>
  <c r="R359" i="5" s="1"/>
  <c r="C354" i="4"/>
  <c r="P354" i="4"/>
  <c r="O354" i="4"/>
  <c r="A361" i="5"/>
  <c r="B354" i="4"/>
  <c r="D354" i="4"/>
  <c r="E354" i="4"/>
  <c r="G355" i="4"/>
  <c r="A355" i="4"/>
  <c r="K354" i="4"/>
  <c r="J354" i="4"/>
  <c r="I354" i="4"/>
  <c r="H354" i="4"/>
  <c r="R355" i="4" l="1"/>
  <c r="Q355" i="4"/>
  <c r="Q359" i="5"/>
  <c r="P359" i="5"/>
  <c r="O359" i="5"/>
  <c r="G360" i="5"/>
  <c r="R360" i="5" s="1"/>
  <c r="C355" i="4"/>
  <c r="P355" i="4"/>
  <c r="O355" i="4"/>
  <c r="A362" i="5"/>
  <c r="D355" i="4"/>
  <c r="B355" i="4"/>
  <c r="E355" i="4"/>
  <c r="G356" i="4"/>
  <c r="A356" i="4"/>
  <c r="K355" i="4"/>
  <c r="J355" i="4"/>
  <c r="I355" i="4"/>
  <c r="H355" i="4"/>
  <c r="R356" i="4" l="1"/>
  <c r="Q356" i="4"/>
  <c r="Q360" i="5"/>
  <c r="P360" i="5"/>
  <c r="O360" i="5"/>
  <c r="G361" i="5"/>
  <c r="R361" i="5" s="1"/>
  <c r="E356" i="4"/>
  <c r="O356" i="4"/>
  <c r="P356" i="4"/>
  <c r="A363" i="5"/>
  <c r="B356" i="4"/>
  <c r="C356" i="4"/>
  <c r="D356" i="4"/>
  <c r="G357" i="4"/>
  <c r="A357" i="4"/>
  <c r="K356" i="4"/>
  <c r="J356" i="4"/>
  <c r="I356" i="4"/>
  <c r="H356" i="4"/>
  <c r="R357" i="4" l="1"/>
  <c r="Q357" i="4"/>
  <c r="Q361" i="5"/>
  <c r="P361" i="5"/>
  <c r="O361" i="5"/>
  <c r="G362" i="5"/>
  <c r="R362" i="5" s="1"/>
  <c r="E357" i="4"/>
  <c r="O357" i="4"/>
  <c r="P357" i="4"/>
  <c r="A364" i="5"/>
  <c r="B357" i="4"/>
  <c r="D357" i="4"/>
  <c r="C357" i="4"/>
  <c r="G358" i="4"/>
  <c r="A358" i="4"/>
  <c r="K357" i="4"/>
  <c r="J357" i="4"/>
  <c r="I357" i="4"/>
  <c r="H357" i="4"/>
  <c r="R358" i="4" l="1"/>
  <c r="Q358" i="4"/>
  <c r="Q362" i="5"/>
  <c r="P362" i="5"/>
  <c r="O362" i="5"/>
  <c r="G363" i="5"/>
  <c r="R363" i="5" s="1"/>
  <c r="C358" i="4"/>
  <c r="O358" i="4"/>
  <c r="P358" i="4"/>
  <c r="A365" i="5"/>
  <c r="D358" i="4"/>
  <c r="B358" i="4"/>
  <c r="E358" i="4"/>
  <c r="G359" i="4"/>
  <c r="A359" i="4"/>
  <c r="K358" i="4"/>
  <c r="J358" i="4"/>
  <c r="I358" i="4"/>
  <c r="H358" i="4"/>
  <c r="R359" i="4" l="1"/>
  <c r="Q359" i="4"/>
  <c r="Q363" i="5"/>
  <c r="O363" i="5"/>
  <c r="P363" i="5"/>
  <c r="G364" i="5"/>
  <c r="R364" i="5" s="1"/>
  <c r="E359" i="4"/>
  <c r="P359" i="4"/>
  <c r="O359" i="4"/>
  <c r="A366" i="5"/>
  <c r="D359" i="4"/>
  <c r="B359" i="4"/>
  <c r="C359" i="4"/>
  <c r="G360" i="4"/>
  <c r="A360" i="4"/>
  <c r="K359" i="4"/>
  <c r="J359" i="4"/>
  <c r="I359" i="4"/>
  <c r="H359" i="4"/>
  <c r="R360" i="4" l="1"/>
  <c r="Q360" i="4"/>
  <c r="Q364" i="5"/>
  <c r="P364" i="5"/>
  <c r="O364" i="5"/>
  <c r="G365" i="5"/>
  <c r="R365" i="5" s="1"/>
  <c r="E360" i="4"/>
  <c r="O360" i="4"/>
  <c r="P360" i="4"/>
  <c r="A367" i="5"/>
  <c r="B360" i="4"/>
  <c r="D360" i="4"/>
  <c r="C360" i="4"/>
  <c r="G361" i="4"/>
  <c r="A361" i="4"/>
  <c r="K360" i="4"/>
  <c r="J360" i="4"/>
  <c r="I360" i="4"/>
  <c r="H360" i="4"/>
  <c r="R361" i="4" l="1"/>
  <c r="Q361" i="4"/>
  <c r="Q365" i="5"/>
  <c r="P365" i="5"/>
  <c r="O365" i="5"/>
  <c r="G366" i="5"/>
  <c r="R366" i="5" s="1"/>
  <c r="C361" i="4"/>
  <c r="P361" i="4"/>
  <c r="O361" i="4"/>
  <c r="A368" i="5"/>
  <c r="B361" i="4"/>
  <c r="D361" i="4"/>
  <c r="E361" i="4"/>
  <c r="G362" i="4"/>
  <c r="A362" i="4"/>
  <c r="K361" i="4"/>
  <c r="J361" i="4"/>
  <c r="I361" i="4"/>
  <c r="H361" i="4"/>
  <c r="R362" i="4" l="1"/>
  <c r="Q362" i="4"/>
  <c r="Q366" i="5"/>
  <c r="P366" i="5"/>
  <c r="O366" i="5"/>
  <c r="G367" i="5"/>
  <c r="R367" i="5" s="1"/>
  <c r="E362" i="4"/>
  <c r="P362" i="4"/>
  <c r="O362" i="4"/>
  <c r="A369" i="5"/>
  <c r="B362" i="4"/>
  <c r="D362" i="4"/>
  <c r="C362" i="4"/>
  <c r="G363" i="4"/>
  <c r="A363" i="4"/>
  <c r="K362" i="4"/>
  <c r="J362" i="4"/>
  <c r="I362" i="4"/>
  <c r="H362" i="4"/>
  <c r="R363" i="4" l="1"/>
  <c r="Q363" i="4"/>
  <c r="Q367" i="5"/>
  <c r="P367" i="5"/>
  <c r="O367" i="5"/>
  <c r="G368" i="5"/>
  <c r="R368" i="5" s="1"/>
  <c r="D363" i="4"/>
  <c r="P363" i="4"/>
  <c r="O363" i="4"/>
  <c r="A370" i="5"/>
  <c r="B363" i="4"/>
  <c r="E363" i="4"/>
  <c r="C363" i="4"/>
  <c r="G364" i="4"/>
  <c r="A364" i="4"/>
  <c r="K363" i="4"/>
  <c r="J363" i="4"/>
  <c r="I363" i="4"/>
  <c r="H363" i="4"/>
  <c r="R364" i="4" l="1"/>
  <c r="Q364" i="4"/>
  <c r="Q368" i="5"/>
  <c r="P368" i="5"/>
  <c r="O368" i="5"/>
  <c r="G369" i="5"/>
  <c r="R369" i="5" s="1"/>
  <c r="D364" i="4"/>
  <c r="P364" i="4"/>
  <c r="O364" i="4"/>
  <c r="A371" i="5"/>
  <c r="B364" i="4"/>
  <c r="E364" i="4"/>
  <c r="C364" i="4"/>
  <c r="G365" i="4"/>
  <c r="A365" i="4"/>
  <c r="K364" i="4"/>
  <c r="J364" i="4"/>
  <c r="I364" i="4"/>
  <c r="H364" i="4"/>
  <c r="R365" i="4" l="1"/>
  <c r="Q365" i="4"/>
  <c r="Q369" i="5"/>
  <c r="P369" i="5"/>
  <c r="O369" i="5"/>
  <c r="G370" i="5"/>
  <c r="R370" i="5" s="1"/>
  <c r="D365" i="4"/>
  <c r="O365" i="4"/>
  <c r="P365" i="4"/>
  <c r="A372" i="5"/>
  <c r="B365" i="4"/>
  <c r="E365" i="4"/>
  <c r="C365" i="4"/>
  <c r="G366" i="4"/>
  <c r="A366" i="4"/>
  <c r="K365" i="4"/>
  <c r="J365" i="4"/>
  <c r="I365" i="4"/>
  <c r="H365" i="4"/>
  <c r="R366" i="4" l="1"/>
  <c r="Q366" i="4"/>
  <c r="Q370" i="5"/>
  <c r="P370" i="5"/>
  <c r="O370" i="5"/>
  <c r="G371" i="5"/>
  <c r="R371" i="5" s="1"/>
  <c r="C366" i="4"/>
  <c r="O366" i="4"/>
  <c r="P366" i="4"/>
  <c r="A373" i="5"/>
  <c r="E366" i="4"/>
  <c r="B366" i="4"/>
  <c r="D366" i="4"/>
  <c r="G367" i="4"/>
  <c r="A367" i="4"/>
  <c r="K366" i="4"/>
  <c r="J366" i="4"/>
  <c r="I366" i="4"/>
  <c r="H366" i="4"/>
  <c r="R367" i="4" l="1"/>
  <c r="Q367" i="4"/>
  <c r="O371" i="5"/>
  <c r="Q371" i="5"/>
  <c r="P371" i="5"/>
  <c r="G372" i="5"/>
  <c r="R372" i="5" s="1"/>
  <c r="D367" i="4"/>
  <c r="O367" i="4"/>
  <c r="P367" i="4"/>
  <c r="A374" i="5"/>
  <c r="B367" i="4"/>
  <c r="E367" i="4"/>
  <c r="C367" i="4"/>
  <c r="G368" i="4"/>
  <c r="A368" i="4"/>
  <c r="K367" i="4"/>
  <c r="J367" i="4"/>
  <c r="I367" i="4"/>
  <c r="H367" i="4"/>
  <c r="R368" i="4" l="1"/>
  <c r="Q368" i="4"/>
  <c r="O372" i="5"/>
  <c r="Q372" i="5"/>
  <c r="P372" i="5"/>
  <c r="G373" i="5"/>
  <c r="R373" i="5" s="1"/>
  <c r="D368" i="4"/>
  <c r="O368" i="4"/>
  <c r="P368" i="4"/>
  <c r="A375" i="5"/>
  <c r="B368" i="4"/>
  <c r="E368" i="4"/>
  <c r="C368" i="4"/>
  <c r="G369" i="4"/>
  <c r="A369" i="4"/>
  <c r="K368" i="4"/>
  <c r="J368" i="4"/>
  <c r="I368" i="4"/>
  <c r="H368" i="4"/>
  <c r="R369" i="4" l="1"/>
  <c r="Q369" i="4"/>
  <c r="Q373" i="5"/>
  <c r="O373" i="5"/>
  <c r="P373" i="5"/>
  <c r="G374" i="5"/>
  <c r="R374" i="5" s="1"/>
  <c r="C369" i="4"/>
  <c r="P369" i="4"/>
  <c r="O369" i="4"/>
  <c r="A376" i="5"/>
  <c r="D369" i="4"/>
  <c r="B369" i="4"/>
  <c r="E369" i="4"/>
  <c r="G370" i="4"/>
  <c r="A370" i="4"/>
  <c r="K369" i="4"/>
  <c r="J369" i="4"/>
  <c r="I369" i="4"/>
  <c r="H369" i="4"/>
  <c r="R370" i="4" l="1"/>
  <c r="Q370" i="4"/>
  <c r="Q374" i="5"/>
  <c r="P374" i="5"/>
  <c r="O374" i="5"/>
  <c r="G375" i="5"/>
  <c r="R375" i="5" s="1"/>
  <c r="E370" i="4"/>
  <c r="P370" i="4"/>
  <c r="O370" i="4"/>
  <c r="A377" i="5"/>
  <c r="D370" i="4"/>
  <c r="B370" i="4"/>
  <c r="C370" i="4"/>
  <c r="G371" i="4"/>
  <c r="A371" i="4"/>
  <c r="K370" i="4"/>
  <c r="J370" i="4"/>
  <c r="I370" i="4"/>
  <c r="H370" i="4"/>
  <c r="R371" i="4" l="1"/>
  <c r="Q371" i="4"/>
  <c r="Q375" i="5"/>
  <c r="P375" i="5"/>
  <c r="O375" i="5"/>
  <c r="G376" i="5"/>
  <c r="R376" i="5" s="1"/>
  <c r="C371" i="4"/>
  <c r="P371" i="4"/>
  <c r="O371" i="4"/>
  <c r="A378" i="5"/>
  <c r="B371" i="4"/>
  <c r="D371" i="4"/>
  <c r="E371" i="4"/>
  <c r="G372" i="4"/>
  <c r="A372" i="4"/>
  <c r="K371" i="4"/>
  <c r="J371" i="4"/>
  <c r="I371" i="4"/>
  <c r="H371" i="4"/>
  <c r="R372" i="4" l="1"/>
  <c r="Q372" i="4"/>
  <c r="Q376" i="5"/>
  <c r="P376" i="5"/>
  <c r="O376" i="5"/>
  <c r="G377" i="5"/>
  <c r="R377" i="5" s="1"/>
  <c r="C372" i="4"/>
  <c r="P372" i="4"/>
  <c r="O372" i="4"/>
  <c r="A379" i="5"/>
  <c r="B372" i="4"/>
  <c r="D372" i="4"/>
  <c r="E372" i="4"/>
  <c r="G373" i="4"/>
  <c r="A373" i="4"/>
  <c r="K372" i="4"/>
  <c r="J372" i="4"/>
  <c r="I372" i="4"/>
  <c r="H372" i="4"/>
  <c r="R373" i="4" l="1"/>
  <c r="Q373" i="4"/>
  <c r="P377" i="5"/>
  <c r="Q377" i="5"/>
  <c r="O377" i="5"/>
  <c r="G378" i="5"/>
  <c r="R378" i="5" s="1"/>
  <c r="E373" i="4"/>
  <c r="O373" i="4"/>
  <c r="P373" i="4"/>
  <c r="A380" i="5"/>
  <c r="B373" i="4"/>
  <c r="C373" i="4"/>
  <c r="D373" i="4"/>
  <c r="G374" i="4"/>
  <c r="A374" i="4"/>
  <c r="K373" i="4"/>
  <c r="J373" i="4"/>
  <c r="I373" i="4"/>
  <c r="H373" i="4"/>
  <c r="R374" i="4" l="1"/>
  <c r="Q374" i="4"/>
  <c r="P378" i="5"/>
  <c r="Q378" i="5"/>
  <c r="O378" i="5"/>
  <c r="G379" i="5"/>
  <c r="R379" i="5" s="1"/>
  <c r="E374" i="4"/>
  <c r="O374" i="4"/>
  <c r="P374" i="4"/>
  <c r="A381" i="5"/>
  <c r="B374" i="4"/>
  <c r="C374" i="4"/>
  <c r="D374" i="4"/>
  <c r="G375" i="4"/>
  <c r="A375" i="4"/>
  <c r="K374" i="4"/>
  <c r="J374" i="4"/>
  <c r="I374" i="4"/>
  <c r="H374" i="4"/>
  <c r="R375" i="4" l="1"/>
  <c r="Q375" i="4"/>
  <c r="Q379" i="5"/>
  <c r="O379" i="5"/>
  <c r="P379" i="5"/>
  <c r="G380" i="5"/>
  <c r="R380" i="5" s="1"/>
  <c r="E375" i="4"/>
  <c r="O375" i="4"/>
  <c r="P375" i="4"/>
  <c r="A382" i="5"/>
  <c r="B375" i="4"/>
  <c r="D375" i="4"/>
  <c r="C375" i="4"/>
  <c r="G376" i="4"/>
  <c r="A376" i="4"/>
  <c r="K375" i="4"/>
  <c r="J375" i="4"/>
  <c r="I375" i="4"/>
  <c r="H375" i="4"/>
  <c r="R376" i="4" l="1"/>
  <c r="Q376" i="4"/>
  <c r="Q380" i="5"/>
  <c r="O380" i="5"/>
  <c r="P380" i="5"/>
  <c r="G381" i="5"/>
  <c r="R381" i="5" s="1"/>
  <c r="E376" i="4"/>
  <c r="O376" i="4"/>
  <c r="P376" i="4"/>
  <c r="A383" i="5"/>
  <c r="B376" i="4"/>
  <c r="D376" i="4"/>
  <c r="C376" i="4"/>
  <c r="G377" i="4"/>
  <c r="A377" i="4"/>
  <c r="K376" i="4"/>
  <c r="J376" i="4"/>
  <c r="I376" i="4"/>
  <c r="H376" i="4"/>
  <c r="R377" i="4" l="1"/>
  <c r="Q377" i="4"/>
  <c r="Q381" i="5"/>
  <c r="O381" i="5"/>
  <c r="P381" i="5"/>
  <c r="G382" i="5"/>
  <c r="R382" i="5" s="1"/>
  <c r="E377" i="4"/>
  <c r="P377" i="4"/>
  <c r="O377" i="4"/>
  <c r="A384" i="5"/>
  <c r="B377" i="4"/>
  <c r="C377" i="4"/>
  <c r="D377" i="4"/>
  <c r="G378" i="4"/>
  <c r="A378" i="4"/>
  <c r="K377" i="4"/>
  <c r="J377" i="4"/>
  <c r="I377" i="4"/>
  <c r="H377" i="4"/>
  <c r="R378" i="4" l="1"/>
  <c r="Q378" i="4"/>
  <c r="Q382" i="5"/>
  <c r="P382" i="5"/>
  <c r="O382" i="5"/>
  <c r="G383" i="5"/>
  <c r="R383" i="5" s="1"/>
  <c r="E378" i="4"/>
  <c r="P378" i="4"/>
  <c r="O378" i="4"/>
  <c r="A385" i="5"/>
  <c r="B378" i="4"/>
  <c r="D378" i="4"/>
  <c r="C378" i="4"/>
  <c r="G379" i="4"/>
  <c r="A379" i="4"/>
  <c r="K378" i="4"/>
  <c r="J378" i="4"/>
  <c r="I378" i="4"/>
  <c r="H378" i="4"/>
  <c r="R379" i="4" l="1"/>
  <c r="Q379" i="4"/>
  <c r="Q383" i="5"/>
  <c r="P383" i="5"/>
  <c r="O383" i="5"/>
  <c r="G384" i="5"/>
  <c r="R384" i="5" s="1"/>
  <c r="E379" i="4"/>
  <c r="P379" i="4"/>
  <c r="O379" i="4"/>
  <c r="A386" i="5"/>
  <c r="B379" i="4"/>
  <c r="D379" i="4"/>
  <c r="C379" i="4"/>
  <c r="G380" i="4"/>
  <c r="A380" i="4"/>
  <c r="K379" i="4"/>
  <c r="J379" i="4"/>
  <c r="I379" i="4"/>
  <c r="H379" i="4"/>
  <c r="R380" i="4" l="1"/>
  <c r="Q380" i="4"/>
  <c r="Q384" i="5"/>
  <c r="P384" i="5"/>
  <c r="O384" i="5"/>
  <c r="G385" i="5"/>
  <c r="R385" i="5" s="1"/>
  <c r="E380" i="4"/>
  <c r="P380" i="4"/>
  <c r="O380" i="4"/>
  <c r="A387" i="5"/>
  <c r="B380" i="4"/>
  <c r="C380" i="4"/>
  <c r="D380" i="4"/>
  <c r="G381" i="4"/>
  <c r="A381" i="4"/>
  <c r="K380" i="4"/>
  <c r="J380" i="4"/>
  <c r="I380" i="4"/>
  <c r="H380" i="4"/>
  <c r="R381" i="4" l="1"/>
  <c r="Q381" i="4"/>
  <c r="Q385" i="5"/>
  <c r="P385" i="5"/>
  <c r="O385" i="5"/>
  <c r="G386" i="5"/>
  <c r="R386" i="5" s="1"/>
  <c r="E381" i="4"/>
  <c r="P381" i="4"/>
  <c r="O381" i="4"/>
  <c r="A388" i="5"/>
  <c r="B381" i="4"/>
  <c r="D381" i="4"/>
  <c r="C381" i="4"/>
  <c r="G382" i="4"/>
  <c r="A382" i="4"/>
  <c r="K381" i="4"/>
  <c r="J381" i="4"/>
  <c r="I381" i="4"/>
  <c r="H381" i="4"/>
  <c r="R382" i="4" l="1"/>
  <c r="Q382" i="4"/>
  <c r="Q386" i="5"/>
  <c r="P386" i="5"/>
  <c r="O386" i="5"/>
  <c r="G387" i="5"/>
  <c r="R387" i="5" s="1"/>
  <c r="E382" i="4"/>
  <c r="P382" i="4"/>
  <c r="O382" i="4"/>
  <c r="A389" i="5"/>
  <c r="B382" i="4"/>
  <c r="D382" i="4"/>
  <c r="C382" i="4"/>
  <c r="G383" i="4"/>
  <c r="A383" i="4"/>
  <c r="K382" i="4"/>
  <c r="J382" i="4"/>
  <c r="I382" i="4"/>
  <c r="H382" i="4"/>
  <c r="R383" i="4" l="1"/>
  <c r="Q383" i="4"/>
  <c r="O387" i="5"/>
  <c r="P387" i="5"/>
  <c r="Q387" i="5"/>
  <c r="G388" i="5"/>
  <c r="R388" i="5" s="1"/>
  <c r="E383" i="4"/>
  <c r="O383" i="4"/>
  <c r="P383" i="4"/>
  <c r="A390" i="5"/>
  <c r="B383" i="4"/>
  <c r="D383" i="4"/>
  <c r="C383" i="4"/>
  <c r="G384" i="4"/>
  <c r="A384" i="4"/>
  <c r="K383" i="4"/>
  <c r="J383" i="4"/>
  <c r="I383" i="4"/>
  <c r="H383" i="4"/>
  <c r="R384" i="4" l="1"/>
  <c r="Q384" i="4"/>
  <c r="O388" i="5"/>
  <c r="P388" i="5"/>
  <c r="Q388" i="5"/>
  <c r="G389" i="5"/>
  <c r="R389" i="5" s="1"/>
  <c r="E384" i="4"/>
  <c r="O384" i="4"/>
  <c r="P384" i="4"/>
  <c r="A391" i="5"/>
  <c r="D384" i="4"/>
  <c r="B384" i="4"/>
  <c r="C384" i="4"/>
  <c r="G385" i="4"/>
  <c r="A385" i="4"/>
  <c r="K384" i="4"/>
  <c r="J384" i="4"/>
  <c r="I384" i="4"/>
  <c r="H384" i="4"/>
  <c r="R385" i="4" l="1"/>
  <c r="Q385" i="4"/>
  <c r="Q389" i="5"/>
  <c r="O389" i="5"/>
  <c r="P389" i="5"/>
  <c r="G390" i="5"/>
  <c r="R390" i="5" s="1"/>
  <c r="D385" i="4"/>
  <c r="P385" i="4"/>
  <c r="O385" i="4"/>
  <c r="A392" i="5"/>
  <c r="E385" i="4"/>
  <c r="B385" i="4"/>
  <c r="C385" i="4"/>
  <c r="G386" i="4"/>
  <c r="A386" i="4"/>
  <c r="K385" i="4"/>
  <c r="J385" i="4"/>
  <c r="I385" i="4"/>
  <c r="H385" i="4"/>
  <c r="R386" i="4" l="1"/>
  <c r="Q386" i="4"/>
  <c r="Q390" i="5"/>
  <c r="P390" i="5"/>
  <c r="O390" i="5"/>
  <c r="G391" i="5"/>
  <c r="R391" i="5" s="1"/>
  <c r="C386" i="4"/>
  <c r="P386" i="4"/>
  <c r="O386" i="4"/>
  <c r="A393" i="5"/>
  <c r="B386" i="4"/>
  <c r="D386" i="4"/>
  <c r="E386" i="4"/>
  <c r="G387" i="4"/>
  <c r="A387" i="4"/>
  <c r="K386" i="4"/>
  <c r="J386" i="4"/>
  <c r="I386" i="4"/>
  <c r="H386" i="4"/>
  <c r="R387" i="4" l="1"/>
  <c r="Q387" i="4"/>
  <c r="Q391" i="5"/>
  <c r="P391" i="5"/>
  <c r="O391" i="5"/>
  <c r="G392" i="5"/>
  <c r="R392" i="5" s="1"/>
  <c r="D387" i="4"/>
  <c r="P387" i="4"/>
  <c r="O387" i="4"/>
  <c r="A394" i="5"/>
  <c r="B387" i="4"/>
  <c r="E387" i="4"/>
  <c r="C387" i="4"/>
  <c r="G388" i="4"/>
  <c r="A388" i="4"/>
  <c r="K387" i="4"/>
  <c r="J387" i="4"/>
  <c r="I387" i="4"/>
  <c r="H387" i="4"/>
  <c r="R388" i="4" l="1"/>
  <c r="Q388" i="4"/>
  <c r="Q392" i="5"/>
  <c r="P392" i="5"/>
  <c r="O392" i="5"/>
  <c r="G393" i="5"/>
  <c r="R393" i="5" s="1"/>
  <c r="D388" i="4"/>
  <c r="P388" i="4"/>
  <c r="O388" i="4"/>
  <c r="A395" i="5"/>
  <c r="B388" i="4"/>
  <c r="E388" i="4"/>
  <c r="C388" i="4"/>
  <c r="G389" i="4"/>
  <c r="A389" i="4"/>
  <c r="K388" i="4"/>
  <c r="J388" i="4"/>
  <c r="I388" i="4"/>
  <c r="H388" i="4"/>
  <c r="R389" i="4" l="1"/>
  <c r="Q389" i="4"/>
  <c r="Q393" i="5"/>
  <c r="O393" i="5"/>
  <c r="P393" i="5"/>
  <c r="G394" i="5"/>
  <c r="R394" i="5" s="1"/>
  <c r="C389" i="4"/>
  <c r="O389" i="4"/>
  <c r="P389" i="4"/>
  <c r="A396" i="5"/>
  <c r="B389" i="4"/>
  <c r="D389" i="4"/>
  <c r="E389" i="4"/>
  <c r="G390" i="4"/>
  <c r="A390" i="4"/>
  <c r="K389" i="4"/>
  <c r="J389" i="4"/>
  <c r="I389" i="4"/>
  <c r="H389" i="4"/>
  <c r="R390" i="4" l="1"/>
  <c r="Q390" i="4"/>
  <c r="Q394" i="5"/>
  <c r="P394" i="5"/>
  <c r="O394" i="5"/>
  <c r="G395" i="5"/>
  <c r="R395" i="5" s="1"/>
  <c r="E390" i="4"/>
  <c r="O390" i="4"/>
  <c r="P390" i="4"/>
  <c r="A397" i="5"/>
  <c r="B390" i="4"/>
  <c r="C390" i="4"/>
  <c r="D390" i="4"/>
  <c r="G391" i="4"/>
  <c r="A391" i="4"/>
  <c r="K390" i="4"/>
  <c r="J390" i="4"/>
  <c r="I390" i="4"/>
  <c r="H390" i="4"/>
  <c r="R391" i="4" l="1"/>
  <c r="Q391" i="4"/>
  <c r="Q395" i="5"/>
  <c r="O395" i="5"/>
  <c r="P395" i="5"/>
  <c r="G396" i="5"/>
  <c r="R396" i="5" s="1"/>
  <c r="E391" i="4"/>
  <c r="P391" i="4"/>
  <c r="O391" i="4"/>
  <c r="A398" i="5"/>
  <c r="B391" i="4"/>
  <c r="D391" i="4"/>
  <c r="C391" i="4"/>
  <c r="G392" i="4"/>
  <c r="A392" i="4"/>
  <c r="K391" i="4"/>
  <c r="J391" i="4"/>
  <c r="I391" i="4"/>
  <c r="H391" i="4"/>
  <c r="R392" i="4" l="1"/>
  <c r="Q392" i="4"/>
  <c r="Q396" i="5"/>
  <c r="P396" i="5"/>
  <c r="O396" i="5"/>
  <c r="G397" i="5"/>
  <c r="R397" i="5" s="1"/>
  <c r="E392" i="4"/>
  <c r="O392" i="4"/>
  <c r="P392" i="4"/>
  <c r="A399" i="5"/>
  <c r="B392" i="4"/>
  <c r="C392" i="4"/>
  <c r="D392" i="4"/>
  <c r="G393" i="4"/>
  <c r="A393" i="4"/>
  <c r="K392" i="4"/>
  <c r="J392" i="4"/>
  <c r="I392" i="4"/>
  <c r="H392" i="4"/>
  <c r="R393" i="4" l="1"/>
  <c r="Q393" i="4"/>
  <c r="Q397" i="5"/>
  <c r="P397" i="5"/>
  <c r="O397" i="5"/>
  <c r="G398" i="5"/>
  <c r="R398" i="5" s="1"/>
  <c r="C393" i="4"/>
  <c r="P393" i="4"/>
  <c r="O393" i="4"/>
  <c r="A400" i="5"/>
  <c r="B393" i="4"/>
  <c r="D393" i="4"/>
  <c r="E393" i="4"/>
  <c r="G394" i="4"/>
  <c r="A394" i="4"/>
  <c r="K393" i="4"/>
  <c r="J393" i="4"/>
  <c r="I393" i="4"/>
  <c r="H393" i="4"/>
  <c r="R394" i="4" l="1"/>
  <c r="Q394" i="4"/>
  <c r="Q398" i="5"/>
  <c r="P398" i="5"/>
  <c r="O398" i="5"/>
  <c r="G399" i="5"/>
  <c r="R399" i="5" s="1"/>
  <c r="C394" i="4"/>
  <c r="P394" i="4"/>
  <c r="O394" i="4"/>
  <c r="A401" i="5"/>
  <c r="B394" i="4"/>
  <c r="D394" i="4"/>
  <c r="E394" i="4"/>
  <c r="G395" i="4"/>
  <c r="A395" i="4"/>
  <c r="K394" i="4"/>
  <c r="J394" i="4"/>
  <c r="I394" i="4"/>
  <c r="H394" i="4"/>
  <c r="R395" i="4" l="1"/>
  <c r="Q395" i="4"/>
  <c r="Q399" i="5"/>
  <c r="P399" i="5"/>
  <c r="O399" i="5"/>
  <c r="G400" i="5"/>
  <c r="R400" i="5" s="1"/>
  <c r="D395" i="4"/>
  <c r="P395" i="4"/>
  <c r="O395" i="4"/>
  <c r="A402" i="5"/>
  <c r="B395" i="4"/>
  <c r="E395" i="4"/>
  <c r="C395" i="4"/>
  <c r="G396" i="4"/>
  <c r="A396" i="4"/>
  <c r="K395" i="4"/>
  <c r="J395" i="4"/>
  <c r="I395" i="4"/>
  <c r="H395" i="4"/>
  <c r="R396" i="4" l="1"/>
  <c r="Q396" i="4"/>
  <c r="Q400" i="5"/>
  <c r="P400" i="5"/>
  <c r="O400" i="5"/>
  <c r="G401" i="5"/>
  <c r="R401" i="5" s="1"/>
  <c r="D396" i="4"/>
  <c r="P396" i="4"/>
  <c r="O396" i="4"/>
  <c r="A403" i="5"/>
  <c r="B396" i="4"/>
  <c r="E396" i="4"/>
  <c r="C396" i="4"/>
  <c r="G397" i="4"/>
  <c r="A397" i="4"/>
  <c r="K396" i="4"/>
  <c r="J396" i="4"/>
  <c r="I396" i="4"/>
  <c r="H396" i="4"/>
  <c r="R397" i="4" l="1"/>
  <c r="Q397" i="4"/>
  <c r="Q401" i="5"/>
  <c r="O401" i="5"/>
  <c r="P401" i="5"/>
  <c r="G402" i="5"/>
  <c r="R402" i="5" s="1"/>
  <c r="E397" i="4"/>
  <c r="P397" i="4"/>
  <c r="O397" i="4"/>
  <c r="A404" i="5"/>
  <c r="B397" i="4"/>
  <c r="D397" i="4"/>
  <c r="C397" i="4"/>
  <c r="G398" i="4"/>
  <c r="A398" i="4"/>
  <c r="K397" i="4"/>
  <c r="J397" i="4"/>
  <c r="I397" i="4"/>
  <c r="H397" i="4"/>
  <c r="R398" i="4" l="1"/>
  <c r="Q398" i="4"/>
  <c r="Q402" i="5"/>
  <c r="O402" i="5"/>
  <c r="P402" i="5"/>
  <c r="G403" i="5"/>
  <c r="R403" i="5" s="1"/>
  <c r="C398" i="4"/>
  <c r="P398" i="4"/>
  <c r="O398" i="4"/>
  <c r="A405" i="5"/>
  <c r="D398" i="4"/>
  <c r="B398" i="4"/>
  <c r="E398" i="4"/>
  <c r="G399" i="4"/>
  <c r="A399" i="4"/>
  <c r="K398" i="4"/>
  <c r="J398" i="4"/>
  <c r="I398" i="4"/>
  <c r="H398" i="4"/>
  <c r="R399" i="4" l="1"/>
  <c r="Q399" i="4"/>
  <c r="O403" i="5"/>
  <c r="Q403" i="5"/>
  <c r="P403" i="5"/>
  <c r="G404" i="5"/>
  <c r="R404" i="5" s="1"/>
  <c r="D399" i="4"/>
  <c r="P399" i="4"/>
  <c r="O399" i="4"/>
  <c r="A406" i="5"/>
  <c r="B399" i="4"/>
  <c r="C399" i="4"/>
  <c r="E399" i="4"/>
  <c r="G400" i="4"/>
  <c r="A400" i="4"/>
  <c r="K399" i="4"/>
  <c r="J399" i="4"/>
  <c r="I399" i="4"/>
  <c r="H399" i="4"/>
  <c r="R400" i="4" l="1"/>
  <c r="Q400" i="4"/>
  <c r="O404" i="5"/>
  <c r="Q404" i="5"/>
  <c r="P404" i="5"/>
  <c r="G405" i="5"/>
  <c r="R405" i="5" s="1"/>
  <c r="C400" i="4"/>
  <c r="O400" i="4"/>
  <c r="P400" i="4"/>
  <c r="A407" i="5"/>
  <c r="B400" i="4"/>
  <c r="D400" i="4"/>
  <c r="E400" i="4"/>
  <c r="G401" i="4"/>
  <c r="A401" i="4"/>
  <c r="K400" i="4"/>
  <c r="J400" i="4"/>
  <c r="I400" i="4"/>
  <c r="H400" i="4"/>
  <c r="R401" i="4" l="1"/>
  <c r="Q401" i="4"/>
  <c r="Q405" i="5"/>
  <c r="O405" i="5"/>
  <c r="P405" i="5"/>
  <c r="G406" i="5"/>
  <c r="R406" i="5" s="1"/>
  <c r="D401" i="4"/>
  <c r="P401" i="4"/>
  <c r="O401" i="4"/>
  <c r="A408" i="5"/>
  <c r="C401" i="4"/>
  <c r="B401" i="4"/>
  <c r="E401" i="4"/>
  <c r="G402" i="4"/>
  <c r="A402" i="4"/>
  <c r="K401" i="4"/>
  <c r="J401" i="4"/>
  <c r="I401" i="4"/>
  <c r="H401" i="4"/>
  <c r="R402" i="4" l="1"/>
  <c r="Q402" i="4"/>
  <c r="Q406" i="5"/>
  <c r="P406" i="5"/>
  <c r="O406" i="5"/>
  <c r="G407" i="5"/>
  <c r="R407" i="5" s="1"/>
  <c r="C402" i="4"/>
  <c r="P402" i="4"/>
  <c r="O402" i="4"/>
  <c r="A409" i="5"/>
  <c r="B402" i="4"/>
  <c r="D402" i="4"/>
  <c r="E402" i="4"/>
  <c r="G403" i="4"/>
  <c r="A403" i="4"/>
  <c r="K402" i="4"/>
  <c r="J402" i="4"/>
  <c r="I402" i="4"/>
  <c r="H402" i="4"/>
  <c r="R403" i="4" l="1"/>
  <c r="Q403" i="4"/>
  <c r="Q407" i="5"/>
  <c r="P407" i="5"/>
  <c r="O407" i="5"/>
  <c r="G408" i="5"/>
  <c r="R408" i="5" s="1"/>
  <c r="E403" i="4"/>
  <c r="P403" i="4"/>
  <c r="O403" i="4"/>
  <c r="A410" i="5"/>
  <c r="B403" i="4"/>
  <c r="D403" i="4"/>
  <c r="C403" i="4"/>
  <c r="G404" i="4"/>
  <c r="A404" i="4"/>
  <c r="K403" i="4"/>
  <c r="J403" i="4"/>
  <c r="I403" i="4"/>
  <c r="H403" i="4"/>
  <c r="R404" i="4" l="1"/>
  <c r="Q404" i="4"/>
  <c r="Q408" i="5"/>
  <c r="P408" i="5"/>
  <c r="O408" i="5"/>
  <c r="G409" i="5"/>
  <c r="R409" i="5" s="1"/>
  <c r="E404" i="4"/>
  <c r="O404" i="4"/>
  <c r="P404" i="4"/>
  <c r="A411" i="5"/>
  <c r="B404" i="4"/>
  <c r="D404" i="4"/>
  <c r="C404" i="4"/>
  <c r="G405" i="4"/>
  <c r="A405" i="4"/>
  <c r="K404" i="4"/>
  <c r="J404" i="4"/>
  <c r="I404" i="4"/>
  <c r="H404" i="4"/>
  <c r="R405" i="4" l="1"/>
  <c r="Q405" i="4"/>
  <c r="P409" i="5"/>
  <c r="O409" i="5"/>
  <c r="Q409" i="5"/>
  <c r="G410" i="5"/>
  <c r="R410" i="5" s="1"/>
  <c r="E405" i="4"/>
  <c r="P405" i="4"/>
  <c r="O405" i="4"/>
  <c r="A412" i="5"/>
  <c r="B405" i="4"/>
  <c r="D405" i="4"/>
  <c r="C405" i="4"/>
  <c r="G406" i="4"/>
  <c r="A406" i="4"/>
  <c r="K405" i="4"/>
  <c r="J405" i="4"/>
  <c r="I405" i="4"/>
  <c r="H405" i="4"/>
  <c r="R406" i="4" l="1"/>
  <c r="Q406" i="4"/>
  <c r="P410" i="5"/>
  <c r="O410" i="5"/>
  <c r="Q410" i="5"/>
  <c r="G411" i="5"/>
  <c r="R411" i="5" s="1"/>
  <c r="E406" i="4"/>
  <c r="P406" i="4"/>
  <c r="O406" i="4"/>
  <c r="A413" i="5"/>
  <c r="B406" i="4"/>
  <c r="D406" i="4"/>
  <c r="C406" i="4"/>
  <c r="G407" i="4"/>
  <c r="A407" i="4"/>
  <c r="K406" i="4"/>
  <c r="J406" i="4"/>
  <c r="I406" i="4"/>
  <c r="H406" i="4"/>
  <c r="R407" i="4" l="1"/>
  <c r="Q407" i="4"/>
  <c r="Q411" i="5"/>
  <c r="O411" i="5"/>
  <c r="P411" i="5"/>
  <c r="G412" i="5"/>
  <c r="R412" i="5" s="1"/>
  <c r="D407" i="4"/>
  <c r="P407" i="4"/>
  <c r="O407" i="4"/>
  <c r="A414" i="5"/>
  <c r="E407" i="4"/>
  <c r="B407" i="4"/>
  <c r="C407" i="4"/>
  <c r="G408" i="4"/>
  <c r="A408" i="4"/>
  <c r="K407" i="4"/>
  <c r="J407" i="4"/>
  <c r="I407" i="4"/>
  <c r="H407" i="4"/>
  <c r="R408" i="4" l="1"/>
  <c r="Q408" i="4"/>
  <c r="Q412" i="5"/>
  <c r="O412" i="5"/>
  <c r="P412" i="5"/>
  <c r="G413" i="5"/>
  <c r="R413" i="5" s="1"/>
  <c r="C408" i="4"/>
  <c r="O408" i="4"/>
  <c r="P408" i="4"/>
  <c r="A415" i="5"/>
  <c r="B408" i="4"/>
  <c r="D408" i="4"/>
  <c r="E408" i="4"/>
  <c r="G409" i="4"/>
  <c r="A409" i="4"/>
  <c r="K408" i="4"/>
  <c r="J408" i="4"/>
  <c r="I408" i="4"/>
  <c r="H408" i="4"/>
  <c r="R409" i="4" l="1"/>
  <c r="Q409" i="4"/>
  <c r="Q413" i="5"/>
  <c r="O413" i="5"/>
  <c r="P413" i="5"/>
  <c r="G414" i="5"/>
  <c r="R414" i="5" s="1"/>
  <c r="C409" i="4"/>
  <c r="P409" i="4"/>
  <c r="O409" i="4"/>
  <c r="A416" i="5"/>
  <c r="B409" i="4"/>
  <c r="D409" i="4"/>
  <c r="E409" i="4"/>
  <c r="G410" i="4"/>
  <c r="A410" i="4"/>
  <c r="K409" i="4"/>
  <c r="J409" i="4"/>
  <c r="I409" i="4"/>
  <c r="H409" i="4"/>
  <c r="R410" i="4" l="1"/>
  <c r="Q410" i="4"/>
  <c r="Q414" i="5"/>
  <c r="P414" i="5"/>
  <c r="O414" i="5"/>
  <c r="G415" i="5"/>
  <c r="R415" i="5" s="1"/>
  <c r="E410" i="4"/>
  <c r="P410" i="4"/>
  <c r="O410" i="4"/>
  <c r="A417" i="5"/>
  <c r="B410" i="4"/>
  <c r="D410" i="4"/>
  <c r="C410" i="4"/>
  <c r="G411" i="4"/>
  <c r="A411" i="4"/>
  <c r="K410" i="4"/>
  <c r="J410" i="4"/>
  <c r="I410" i="4"/>
  <c r="H410" i="4"/>
  <c r="R411" i="4" l="1"/>
  <c r="Q411" i="4"/>
  <c r="Q415" i="5"/>
  <c r="P415" i="5"/>
  <c r="O415" i="5"/>
  <c r="G416" i="5"/>
  <c r="R416" i="5" s="1"/>
  <c r="E411" i="4"/>
  <c r="P411" i="4"/>
  <c r="O411" i="4"/>
  <c r="A418" i="5"/>
  <c r="B411" i="4"/>
  <c r="C411" i="4"/>
  <c r="D411" i="4"/>
  <c r="G412" i="4"/>
  <c r="A412" i="4"/>
  <c r="K411" i="4"/>
  <c r="J411" i="4"/>
  <c r="I411" i="4"/>
  <c r="H411" i="4"/>
  <c r="R412" i="4" l="1"/>
  <c r="Q412" i="4"/>
  <c r="Q416" i="5"/>
  <c r="P416" i="5"/>
  <c r="O416" i="5"/>
  <c r="G417" i="5"/>
  <c r="R417" i="5" s="1"/>
  <c r="E412" i="4"/>
  <c r="P412" i="4"/>
  <c r="O412" i="4"/>
  <c r="A419" i="5"/>
  <c r="D412" i="4"/>
  <c r="B412" i="4"/>
  <c r="C412" i="4"/>
  <c r="G413" i="4"/>
  <c r="A413" i="4"/>
  <c r="K412" i="4"/>
  <c r="J412" i="4"/>
  <c r="I412" i="4"/>
  <c r="H412" i="4"/>
  <c r="R413" i="4" l="1"/>
  <c r="Q413" i="4"/>
  <c r="Q417" i="5"/>
  <c r="P417" i="5"/>
  <c r="O417" i="5"/>
  <c r="G418" i="5"/>
  <c r="R418" i="5" s="1"/>
  <c r="C413" i="4"/>
  <c r="P413" i="4"/>
  <c r="O413" i="4"/>
  <c r="A420" i="5"/>
  <c r="D413" i="4"/>
  <c r="B413" i="4"/>
  <c r="E413" i="4"/>
  <c r="G414" i="4"/>
  <c r="A414" i="4"/>
  <c r="K413" i="4"/>
  <c r="J413" i="4"/>
  <c r="I413" i="4"/>
  <c r="H413" i="4"/>
  <c r="R414" i="4" l="1"/>
  <c r="Q414" i="4"/>
  <c r="Q418" i="5"/>
  <c r="P418" i="5"/>
  <c r="O418" i="5"/>
  <c r="G419" i="5"/>
  <c r="R419" i="5" s="1"/>
  <c r="D414" i="4"/>
  <c r="P414" i="4"/>
  <c r="O414" i="4"/>
  <c r="A421" i="5"/>
  <c r="B414" i="4"/>
  <c r="E414" i="4"/>
  <c r="C414" i="4"/>
  <c r="G415" i="4"/>
  <c r="A415" i="4"/>
  <c r="K414" i="4"/>
  <c r="J414" i="4"/>
  <c r="I414" i="4"/>
  <c r="H414" i="4"/>
  <c r="R415" i="4" l="1"/>
  <c r="Q415" i="4"/>
  <c r="O419" i="5"/>
  <c r="P419" i="5"/>
  <c r="Q419" i="5"/>
  <c r="G420" i="5"/>
  <c r="R420" i="5" s="1"/>
  <c r="D415" i="4"/>
  <c r="P415" i="4"/>
  <c r="O415" i="4"/>
  <c r="A422" i="5"/>
  <c r="B415" i="4"/>
  <c r="E415" i="4"/>
  <c r="C415" i="4"/>
  <c r="G416" i="4"/>
  <c r="A416" i="4"/>
  <c r="K415" i="4"/>
  <c r="J415" i="4"/>
  <c r="I415" i="4"/>
  <c r="H415" i="4"/>
  <c r="R416" i="4" l="1"/>
  <c r="Q416" i="4"/>
  <c r="O420" i="5"/>
  <c r="P420" i="5"/>
  <c r="Q420" i="5"/>
  <c r="G421" i="5"/>
  <c r="R421" i="5" s="1"/>
  <c r="C416" i="4"/>
  <c r="O416" i="4"/>
  <c r="P416" i="4"/>
  <c r="A423" i="5"/>
  <c r="B416" i="4"/>
  <c r="D416" i="4"/>
  <c r="E416" i="4"/>
  <c r="G417" i="4"/>
  <c r="A417" i="4"/>
  <c r="K416" i="4"/>
  <c r="J416" i="4"/>
  <c r="I416" i="4"/>
  <c r="H416" i="4"/>
  <c r="R417" i="4" l="1"/>
  <c r="Q417" i="4"/>
  <c r="Q421" i="5"/>
  <c r="O421" i="5"/>
  <c r="P421" i="5"/>
  <c r="G422" i="5"/>
  <c r="R422" i="5" s="1"/>
  <c r="E417" i="4"/>
  <c r="P417" i="4"/>
  <c r="O417" i="4"/>
  <c r="A424" i="5"/>
  <c r="B417" i="4"/>
  <c r="D417" i="4"/>
  <c r="C417" i="4"/>
  <c r="G418" i="4"/>
  <c r="A418" i="4"/>
  <c r="K417" i="4"/>
  <c r="J417" i="4"/>
  <c r="I417" i="4"/>
  <c r="H417" i="4"/>
  <c r="R418" i="4" l="1"/>
  <c r="Q418" i="4"/>
  <c r="Q422" i="5"/>
  <c r="P422" i="5"/>
  <c r="O422" i="5"/>
  <c r="G423" i="5"/>
  <c r="R423" i="5" s="1"/>
  <c r="E418" i="4"/>
  <c r="P418" i="4"/>
  <c r="O418" i="4"/>
  <c r="A425" i="5"/>
  <c r="B418" i="4"/>
  <c r="D418" i="4"/>
  <c r="C418" i="4"/>
  <c r="G419" i="4"/>
  <c r="A419" i="4"/>
  <c r="K418" i="4"/>
  <c r="J418" i="4"/>
  <c r="I418" i="4"/>
  <c r="H418" i="4"/>
  <c r="R419" i="4" l="1"/>
  <c r="Q419" i="4"/>
  <c r="Q423" i="5"/>
  <c r="P423" i="5"/>
  <c r="O423" i="5"/>
  <c r="G424" i="5"/>
  <c r="R424" i="5" s="1"/>
  <c r="C419" i="4"/>
  <c r="P419" i="4"/>
  <c r="O419" i="4"/>
  <c r="A426" i="5"/>
  <c r="D419" i="4"/>
  <c r="B419" i="4"/>
  <c r="E419" i="4"/>
  <c r="G420" i="4"/>
  <c r="A420" i="4"/>
  <c r="K419" i="4"/>
  <c r="J419" i="4"/>
  <c r="I419" i="4"/>
  <c r="H419" i="4"/>
  <c r="R420" i="4" l="1"/>
  <c r="Q420" i="4"/>
  <c r="Q424" i="5"/>
  <c r="O424" i="5"/>
  <c r="P424" i="5"/>
  <c r="G425" i="5"/>
  <c r="R425" i="5" s="1"/>
  <c r="C420" i="4"/>
  <c r="O420" i="4"/>
  <c r="P420" i="4"/>
  <c r="A427" i="5"/>
  <c r="B420" i="4"/>
  <c r="D420" i="4"/>
  <c r="E420" i="4"/>
  <c r="G421" i="4"/>
  <c r="A421" i="4"/>
  <c r="K420" i="4"/>
  <c r="J420" i="4"/>
  <c r="I420" i="4"/>
  <c r="H420" i="4"/>
  <c r="R421" i="4" l="1"/>
  <c r="Q421" i="4"/>
  <c r="Q425" i="5"/>
  <c r="O425" i="5"/>
  <c r="P425" i="5"/>
  <c r="G426" i="5"/>
  <c r="R426" i="5" s="1"/>
  <c r="D421" i="4"/>
  <c r="O421" i="4"/>
  <c r="P421" i="4"/>
  <c r="A428" i="5"/>
  <c r="E421" i="4"/>
  <c r="B421" i="4"/>
  <c r="C421" i="4"/>
  <c r="G422" i="4"/>
  <c r="A422" i="4"/>
  <c r="K421" i="4"/>
  <c r="J421" i="4"/>
  <c r="I421" i="4"/>
  <c r="H421" i="4"/>
  <c r="R422" i="4" l="1"/>
  <c r="Q422" i="4"/>
  <c r="Q426" i="5"/>
  <c r="O426" i="5"/>
  <c r="P426" i="5"/>
  <c r="G427" i="5"/>
  <c r="R427" i="5" s="1"/>
  <c r="D422" i="4"/>
  <c r="O422" i="4"/>
  <c r="P422" i="4"/>
  <c r="A429" i="5"/>
  <c r="B422" i="4"/>
  <c r="E422" i="4"/>
  <c r="C422" i="4"/>
  <c r="G423" i="4"/>
  <c r="A423" i="4"/>
  <c r="K422" i="4"/>
  <c r="J422" i="4"/>
  <c r="I422" i="4"/>
  <c r="H422" i="4"/>
  <c r="R423" i="4" l="1"/>
  <c r="Q423" i="4"/>
  <c r="Q427" i="5"/>
  <c r="O427" i="5"/>
  <c r="P427" i="5"/>
  <c r="G428" i="5"/>
  <c r="R428" i="5" s="1"/>
  <c r="D423" i="4"/>
  <c r="P423" i="4"/>
  <c r="O423" i="4"/>
  <c r="A430" i="5"/>
  <c r="B423" i="4"/>
  <c r="E423" i="4"/>
  <c r="C423" i="4"/>
  <c r="G424" i="4"/>
  <c r="A424" i="4"/>
  <c r="K423" i="4"/>
  <c r="J423" i="4"/>
  <c r="I423" i="4"/>
  <c r="H423" i="4"/>
  <c r="R424" i="4" l="1"/>
  <c r="Q424" i="4"/>
  <c r="Q428" i="5"/>
  <c r="P428" i="5"/>
  <c r="O428" i="5"/>
  <c r="G429" i="5"/>
  <c r="R429" i="5" s="1"/>
  <c r="D424" i="4"/>
  <c r="O424" i="4"/>
  <c r="P424" i="4"/>
  <c r="A431" i="5"/>
  <c r="E424" i="4"/>
  <c r="B424" i="4"/>
  <c r="C424" i="4"/>
  <c r="G425" i="4"/>
  <c r="A425" i="4"/>
  <c r="K424" i="4"/>
  <c r="J424" i="4"/>
  <c r="I424" i="4"/>
  <c r="H424" i="4"/>
  <c r="R425" i="4" l="1"/>
  <c r="Q425" i="4"/>
  <c r="Q429" i="5"/>
  <c r="P429" i="5"/>
  <c r="O429" i="5"/>
  <c r="G430" i="5"/>
  <c r="R430" i="5" s="1"/>
  <c r="C425" i="4"/>
  <c r="P425" i="4"/>
  <c r="O425" i="4"/>
  <c r="A432" i="5"/>
  <c r="B425" i="4"/>
  <c r="D425" i="4"/>
  <c r="E425" i="4"/>
  <c r="G426" i="4"/>
  <c r="A426" i="4"/>
  <c r="K425" i="4"/>
  <c r="J425" i="4"/>
  <c r="I425" i="4"/>
  <c r="H425" i="4"/>
  <c r="R426" i="4" l="1"/>
  <c r="Q426" i="4"/>
  <c r="Q430" i="5"/>
  <c r="P430" i="5"/>
  <c r="O430" i="5"/>
  <c r="G431" i="5"/>
  <c r="R431" i="5" s="1"/>
  <c r="E426" i="4"/>
  <c r="P426" i="4"/>
  <c r="O426" i="4"/>
  <c r="A433" i="5"/>
  <c r="D426" i="4"/>
  <c r="B426" i="4"/>
  <c r="C426" i="4"/>
  <c r="G427" i="4"/>
  <c r="A427" i="4"/>
  <c r="K426" i="4"/>
  <c r="J426" i="4"/>
  <c r="I426" i="4"/>
  <c r="H426" i="4"/>
  <c r="R427" i="4" l="1"/>
  <c r="Q427" i="4"/>
  <c r="Q431" i="5"/>
  <c r="P431" i="5"/>
  <c r="O431" i="5"/>
  <c r="G432" i="5"/>
  <c r="R432" i="5" s="1"/>
  <c r="C427" i="4"/>
  <c r="P427" i="4"/>
  <c r="O427" i="4"/>
  <c r="A434" i="5"/>
  <c r="B427" i="4"/>
  <c r="D427" i="4"/>
  <c r="E427" i="4"/>
  <c r="G428" i="4"/>
  <c r="A428" i="4"/>
  <c r="K427" i="4"/>
  <c r="J427" i="4"/>
  <c r="I427" i="4"/>
  <c r="H427" i="4"/>
  <c r="R428" i="4" l="1"/>
  <c r="Q428" i="4"/>
  <c r="Q432" i="5"/>
  <c r="P432" i="5"/>
  <c r="O432" i="5"/>
  <c r="G433" i="5"/>
  <c r="R433" i="5" s="1"/>
  <c r="D428" i="4"/>
  <c r="P428" i="4"/>
  <c r="O428" i="4"/>
  <c r="A435" i="5"/>
  <c r="E428" i="4"/>
  <c r="B428" i="4"/>
  <c r="C428" i="4"/>
  <c r="G429" i="4"/>
  <c r="A429" i="4"/>
  <c r="K428" i="4"/>
  <c r="J428" i="4"/>
  <c r="I428" i="4"/>
  <c r="H428" i="4"/>
  <c r="R429" i="4" l="1"/>
  <c r="Q429" i="4"/>
  <c r="Q433" i="5"/>
  <c r="P433" i="5"/>
  <c r="O433" i="5"/>
  <c r="G434" i="5"/>
  <c r="R434" i="5" s="1"/>
  <c r="D429" i="4"/>
  <c r="O429" i="4"/>
  <c r="P429" i="4"/>
  <c r="A436" i="5"/>
  <c r="B429" i="4"/>
  <c r="E429" i="4"/>
  <c r="C429" i="4"/>
  <c r="G430" i="4"/>
  <c r="A430" i="4"/>
  <c r="K429" i="4"/>
  <c r="J429" i="4"/>
  <c r="I429" i="4"/>
  <c r="H429" i="4"/>
  <c r="R430" i="4" l="1"/>
  <c r="Q430" i="4"/>
  <c r="Q434" i="5"/>
  <c r="O434" i="5"/>
  <c r="P434" i="5"/>
  <c r="G435" i="5"/>
  <c r="R435" i="5" s="1"/>
  <c r="D430" i="4"/>
  <c r="P430" i="4"/>
  <c r="O430" i="4"/>
  <c r="A437" i="5"/>
  <c r="B430" i="4"/>
  <c r="E430" i="4"/>
  <c r="C430" i="4"/>
  <c r="G431" i="4"/>
  <c r="A431" i="4"/>
  <c r="K430" i="4"/>
  <c r="J430" i="4"/>
  <c r="I430" i="4"/>
  <c r="H430" i="4"/>
  <c r="R431" i="4" l="1"/>
  <c r="Q431" i="4"/>
  <c r="O435" i="5"/>
  <c r="Q435" i="5"/>
  <c r="P435" i="5"/>
  <c r="G436" i="5"/>
  <c r="R436" i="5" s="1"/>
  <c r="D431" i="4"/>
  <c r="P431" i="4"/>
  <c r="O431" i="4"/>
  <c r="A438" i="5"/>
  <c r="B431" i="4"/>
  <c r="E431" i="4"/>
  <c r="C431" i="4"/>
  <c r="G432" i="4"/>
  <c r="A432" i="4"/>
  <c r="K431" i="4"/>
  <c r="J431" i="4"/>
  <c r="I431" i="4"/>
  <c r="H431" i="4"/>
  <c r="R432" i="4" l="1"/>
  <c r="Q432" i="4"/>
  <c r="Q436" i="5"/>
  <c r="O436" i="5"/>
  <c r="P436" i="5"/>
  <c r="G437" i="5"/>
  <c r="R437" i="5" s="1"/>
  <c r="D432" i="4"/>
  <c r="O432" i="4"/>
  <c r="P432" i="4"/>
  <c r="A439" i="5"/>
  <c r="B432" i="4"/>
  <c r="E432" i="4"/>
  <c r="C432" i="4"/>
  <c r="G433" i="4"/>
  <c r="A433" i="4"/>
  <c r="K432" i="4"/>
  <c r="J432" i="4"/>
  <c r="I432" i="4"/>
  <c r="H432" i="4"/>
  <c r="R433" i="4" l="1"/>
  <c r="Q433" i="4"/>
  <c r="Q437" i="5"/>
  <c r="P437" i="5"/>
  <c r="O437" i="5"/>
  <c r="G438" i="5"/>
  <c r="R438" i="5" s="1"/>
  <c r="C433" i="4"/>
  <c r="P433" i="4"/>
  <c r="O433" i="4"/>
  <c r="A440" i="5"/>
  <c r="B433" i="4"/>
  <c r="D433" i="4"/>
  <c r="E433" i="4"/>
  <c r="G434" i="4"/>
  <c r="A434" i="4"/>
  <c r="K433" i="4"/>
  <c r="J433" i="4"/>
  <c r="I433" i="4"/>
  <c r="H433" i="4"/>
  <c r="R434" i="4" l="1"/>
  <c r="Q434" i="4"/>
  <c r="Q438" i="5"/>
  <c r="P438" i="5"/>
  <c r="O438" i="5"/>
  <c r="G439" i="5"/>
  <c r="R439" i="5" s="1"/>
  <c r="E434" i="4"/>
  <c r="P434" i="4"/>
  <c r="O434" i="4"/>
  <c r="A441" i="5"/>
  <c r="B434" i="4"/>
  <c r="D434" i="4"/>
  <c r="C434" i="4"/>
  <c r="G435" i="4"/>
  <c r="A435" i="4"/>
  <c r="K434" i="4"/>
  <c r="J434" i="4"/>
  <c r="I434" i="4"/>
  <c r="H434" i="4"/>
  <c r="R435" i="4" l="1"/>
  <c r="Q435" i="4"/>
  <c r="Q439" i="5"/>
  <c r="P439" i="5"/>
  <c r="O439" i="5"/>
  <c r="G440" i="5"/>
  <c r="R440" i="5" s="1"/>
  <c r="E435" i="4"/>
  <c r="P435" i="4"/>
  <c r="O435" i="4"/>
  <c r="A442" i="5"/>
  <c r="B435" i="4"/>
  <c r="D435" i="4"/>
  <c r="C435" i="4"/>
  <c r="G436" i="4"/>
  <c r="A436" i="4"/>
  <c r="K435" i="4"/>
  <c r="J435" i="4"/>
  <c r="I435" i="4"/>
  <c r="H435" i="4"/>
  <c r="R436" i="4" l="1"/>
  <c r="Q436" i="4"/>
  <c r="Q440" i="5"/>
  <c r="O440" i="5"/>
  <c r="P440" i="5"/>
  <c r="G441" i="5"/>
  <c r="R441" i="5" s="1"/>
  <c r="C436" i="4"/>
  <c r="P436" i="4"/>
  <c r="O436" i="4"/>
  <c r="A443" i="5"/>
  <c r="D436" i="4"/>
  <c r="B436" i="4"/>
  <c r="E436" i="4"/>
  <c r="G437" i="4"/>
  <c r="A437" i="4"/>
  <c r="K436" i="4"/>
  <c r="J436" i="4"/>
  <c r="I436" i="4"/>
  <c r="H436" i="4"/>
  <c r="R437" i="4" l="1"/>
  <c r="Q437" i="4"/>
  <c r="Q441" i="5"/>
  <c r="P441" i="5"/>
  <c r="O441" i="5"/>
  <c r="G442" i="5"/>
  <c r="R442" i="5" s="1"/>
  <c r="C437" i="4"/>
  <c r="P437" i="4"/>
  <c r="O437" i="4"/>
  <c r="A444" i="5"/>
  <c r="B437" i="4"/>
  <c r="D437" i="4"/>
  <c r="E437" i="4"/>
  <c r="G438" i="4"/>
  <c r="A438" i="4"/>
  <c r="K437" i="4"/>
  <c r="J437" i="4"/>
  <c r="I437" i="4"/>
  <c r="H437" i="4"/>
  <c r="R438" i="4" l="1"/>
  <c r="Q438" i="4"/>
  <c r="P442" i="5"/>
  <c r="Q442" i="5"/>
  <c r="O442" i="5"/>
  <c r="G443" i="5"/>
  <c r="R443" i="5" s="1"/>
  <c r="E438" i="4"/>
  <c r="O438" i="4"/>
  <c r="P438" i="4"/>
  <c r="A445" i="5"/>
  <c r="B438" i="4"/>
  <c r="D438" i="4"/>
  <c r="C438" i="4"/>
  <c r="G439" i="4"/>
  <c r="A439" i="4"/>
  <c r="K438" i="4"/>
  <c r="J438" i="4"/>
  <c r="I438" i="4"/>
  <c r="H438" i="4"/>
  <c r="R439" i="4" l="1"/>
  <c r="Q439" i="4"/>
  <c r="Q443" i="5"/>
  <c r="O443" i="5"/>
  <c r="P443" i="5"/>
  <c r="G444" i="5"/>
  <c r="R444" i="5" s="1"/>
  <c r="E439" i="4"/>
  <c r="P439" i="4"/>
  <c r="O439" i="4"/>
  <c r="A446" i="5"/>
  <c r="D439" i="4"/>
  <c r="B439" i="4"/>
  <c r="C439" i="4"/>
  <c r="G440" i="4"/>
  <c r="A440" i="4"/>
  <c r="K439" i="4"/>
  <c r="J439" i="4"/>
  <c r="I439" i="4"/>
  <c r="H439" i="4"/>
  <c r="R440" i="4" l="1"/>
  <c r="Q440" i="4"/>
  <c r="Q444" i="5"/>
  <c r="O444" i="5"/>
  <c r="P444" i="5"/>
  <c r="G445" i="5"/>
  <c r="R445" i="5" s="1"/>
  <c r="E440" i="4"/>
  <c r="O440" i="4"/>
  <c r="P440" i="4"/>
  <c r="A447" i="5"/>
  <c r="B440" i="4"/>
  <c r="D440" i="4"/>
  <c r="C440" i="4"/>
  <c r="G441" i="4"/>
  <c r="A441" i="4"/>
  <c r="K440" i="4"/>
  <c r="J440" i="4"/>
  <c r="I440" i="4"/>
  <c r="H440" i="4"/>
  <c r="R441" i="4" l="1"/>
  <c r="Q441" i="4"/>
  <c r="Q445" i="5"/>
  <c r="P445" i="5"/>
  <c r="O445" i="5"/>
  <c r="G446" i="5"/>
  <c r="R446" i="5" s="1"/>
  <c r="C441" i="4"/>
  <c r="P441" i="4"/>
  <c r="O441" i="4"/>
  <c r="A448" i="5"/>
  <c r="B441" i="4"/>
  <c r="D441" i="4"/>
  <c r="E441" i="4"/>
  <c r="G442" i="4"/>
  <c r="A442" i="4"/>
  <c r="K441" i="4"/>
  <c r="J441" i="4"/>
  <c r="I441" i="4"/>
  <c r="H441" i="4"/>
  <c r="R442" i="4" l="1"/>
  <c r="Q442" i="4"/>
  <c r="Q446" i="5"/>
  <c r="P446" i="5"/>
  <c r="O446" i="5"/>
  <c r="G447" i="5"/>
  <c r="R447" i="5" s="1"/>
  <c r="E442" i="4"/>
  <c r="P442" i="4"/>
  <c r="O442" i="4"/>
  <c r="A449" i="5"/>
  <c r="B442" i="4"/>
  <c r="C442" i="4"/>
  <c r="D442" i="4"/>
  <c r="G443" i="4"/>
  <c r="A443" i="4"/>
  <c r="K442" i="4"/>
  <c r="J442" i="4"/>
  <c r="I442" i="4"/>
  <c r="H442" i="4"/>
  <c r="R443" i="4" l="1"/>
  <c r="Q443" i="4"/>
  <c r="Q447" i="5"/>
  <c r="P447" i="5"/>
  <c r="O447" i="5"/>
  <c r="G448" i="5"/>
  <c r="R448" i="5" s="1"/>
  <c r="E443" i="4"/>
  <c r="P443" i="4"/>
  <c r="O443" i="4"/>
  <c r="A450" i="5"/>
  <c r="B443" i="4"/>
  <c r="C443" i="4"/>
  <c r="D443" i="4"/>
  <c r="G444" i="4"/>
  <c r="A444" i="4"/>
  <c r="K443" i="4"/>
  <c r="J443" i="4"/>
  <c r="I443" i="4"/>
  <c r="H443" i="4"/>
  <c r="R444" i="4" l="1"/>
  <c r="Q444" i="4"/>
  <c r="Q448" i="5"/>
  <c r="O448" i="5"/>
  <c r="P448" i="5"/>
  <c r="G449" i="5"/>
  <c r="R449" i="5" s="1"/>
  <c r="C444" i="4"/>
  <c r="P444" i="4"/>
  <c r="O444" i="4"/>
  <c r="A451" i="5"/>
  <c r="B444" i="4"/>
  <c r="D444" i="4"/>
  <c r="E444" i="4"/>
  <c r="G445" i="4"/>
  <c r="A445" i="4"/>
  <c r="K444" i="4"/>
  <c r="J444" i="4"/>
  <c r="I444" i="4"/>
  <c r="H444" i="4"/>
  <c r="R445" i="4" l="1"/>
  <c r="Q445" i="4"/>
  <c r="Q449" i="5"/>
  <c r="P449" i="5"/>
  <c r="O449" i="5"/>
  <c r="G450" i="5"/>
  <c r="R450" i="5" s="1"/>
  <c r="E445" i="4"/>
  <c r="P445" i="4"/>
  <c r="O445" i="4"/>
  <c r="A452" i="5"/>
  <c r="B445" i="4"/>
  <c r="D445" i="4"/>
  <c r="C445" i="4"/>
  <c r="G446" i="4"/>
  <c r="A446" i="4"/>
  <c r="K445" i="4"/>
  <c r="J445" i="4"/>
  <c r="I445" i="4"/>
  <c r="H445" i="4"/>
  <c r="R446" i="4" l="1"/>
  <c r="Q446" i="4"/>
  <c r="Q450" i="5"/>
  <c r="P450" i="5"/>
  <c r="O450" i="5"/>
  <c r="G451" i="5"/>
  <c r="R451" i="5" s="1"/>
  <c r="C446" i="4"/>
  <c r="P446" i="4"/>
  <c r="O446" i="4"/>
  <c r="A453" i="5"/>
  <c r="B446" i="4"/>
  <c r="D446" i="4"/>
  <c r="E446" i="4"/>
  <c r="G447" i="4"/>
  <c r="A447" i="4"/>
  <c r="K446" i="4"/>
  <c r="J446" i="4"/>
  <c r="I446" i="4"/>
  <c r="H446" i="4"/>
  <c r="R447" i="4" l="1"/>
  <c r="Q447" i="4"/>
  <c r="O451" i="5"/>
  <c r="Q451" i="5"/>
  <c r="P451" i="5"/>
  <c r="G452" i="5"/>
  <c r="R452" i="5" s="1"/>
  <c r="C447" i="4"/>
  <c r="O447" i="4"/>
  <c r="P447" i="4"/>
  <c r="A454" i="5"/>
  <c r="D447" i="4"/>
  <c r="B447" i="4"/>
  <c r="E447" i="4"/>
  <c r="G448" i="4"/>
  <c r="A448" i="4"/>
  <c r="K447" i="4"/>
  <c r="J447" i="4"/>
  <c r="I447" i="4"/>
  <c r="H447" i="4"/>
  <c r="R448" i="4" l="1"/>
  <c r="Q448" i="4"/>
  <c r="Q452" i="5"/>
  <c r="P452" i="5"/>
  <c r="O452" i="5"/>
  <c r="G453" i="5"/>
  <c r="R453" i="5" s="1"/>
  <c r="D448" i="4"/>
  <c r="O448" i="4"/>
  <c r="P448" i="4"/>
  <c r="A455" i="5"/>
  <c r="B448" i="4"/>
  <c r="E448" i="4"/>
  <c r="C448" i="4"/>
  <c r="G449" i="4"/>
  <c r="A449" i="4"/>
  <c r="K448" i="4"/>
  <c r="J448" i="4"/>
  <c r="I448" i="4"/>
  <c r="H448" i="4"/>
  <c r="R449" i="4" l="1"/>
  <c r="Q449" i="4"/>
  <c r="Q453" i="5"/>
  <c r="P453" i="5"/>
  <c r="O453" i="5"/>
  <c r="G454" i="5"/>
  <c r="R454" i="5" s="1"/>
  <c r="D449" i="4"/>
  <c r="P449" i="4"/>
  <c r="O449" i="4"/>
  <c r="A456" i="5"/>
  <c r="B449" i="4"/>
  <c r="E449" i="4"/>
  <c r="C449" i="4"/>
  <c r="G450" i="4"/>
  <c r="A450" i="4"/>
  <c r="K449" i="4"/>
  <c r="J449" i="4"/>
  <c r="I449" i="4"/>
  <c r="H449" i="4"/>
  <c r="R450" i="4" l="1"/>
  <c r="Q450" i="4"/>
  <c r="Q454" i="5"/>
  <c r="P454" i="5"/>
  <c r="O454" i="5"/>
  <c r="G455" i="5"/>
  <c r="R455" i="5" s="1"/>
  <c r="C450" i="4"/>
  <c r="P450" i="4"/>
  <c r="O450" i="4"/>
  <c r="A457" i="5"/>
  <c r="D450" i="4"/>
  <c r="B450" i="4"/>
  <c r="E450" i="4"/>
  <c r="G451" i="4"/>
  <c r="A451" i="4"/>
  <c r="K450" i="4"/>
  <c r="J450" i="4"/>
  <c r="I450" i="4"/>
  <c r="H450" i="4"/>
  <c r="R451" i="4" l="1"/>
  <c r="Q451" i="4"/>
  <c r="Q455" i="5"/>
  <c r="P455" i="5"/>
  <c r="O455" i="5"/>
  <c r="G456" i="5"/>
  <c r="R456" i="5" s="1"/>
  <c r="E451" i="4"/>
  <c r="P451" i="4"/>
  <c r="O451" i="4"/>
  <c r="A458" i="5"/>
  <c r="B451" i="4"/>
  <c r="D451" i="4"/>
  <c r="C451" i="4"/>
  <c r="G452" i="4"/>
  <c r="A452" i="4"/>
  <c r="K451" i="4"/>
  <c r="J451" i="4"/>
  <c r="I451" i="4"/>
  <c r="H451" i="4"/>
  <c r="R452" i="4" l="1"/>
  <c r="Q452" i="4"/>
  <c r="Q456" i="5"/>
  <c r="P456" i="5"/>
  <c r="O456" i="5"/>
  <c r="G457" i="5"/>
  <c r="R457" i="5" s="1"/>
  <c r="D452" i="4"/>
  <c r="O452" i="4"/>
  <c r="P452" i="4"/>
  <c r="A459" i="5"/>
  <c r="B452" i="4"/>
  <c r="E452" i="4"/>
  <c r="C452" i="4"/>
  <c r="G453" i="4"/>
  <c r="A453" i="4"/>
  <c r="K452" i="4"/>
  <c r="J452" i="4"/>
  <c r="I452" i="4"/>
  <c r="H452" i="4"/>
  <c r="R453" i="4" l="1"/>
  <c r="Q453" i="4"/>
  <c r="Q457" i="5"/>
  <c r="P457" i="5"/>
  <c r="O457" i="5"/>
  <c r="G458" i="5"/>
  <c r="R458" i="5" s="1"/>
  <c r="D453" i="4"/>
  <c r="O453" i="4"/>
  <c r="P453" i="4"/>
  <c r="A460" i="5"/>
  <c r="B453" i="4"/>
  <c r="E453" i="4"/>
  <c r="C453" i="4"/>
  <c r="G454" i="4"/>
  <c r="A454" i="4"/>
  <c r="K453" i="4"/>
  <c r="J453" i="4"/>
  <c r="I453" i="4"/>
  <c r="H453" i="4"/>
  <c r="R454" i="4" l="1"/>
  <c r="Q454" i="4"/>
  <c r="Q458" i="5"/>
  <c r="P458" i="5"/>
  <c r="O458" i="5"/>
  <c r="G459" i="5"/>
  <c r="R459" i="5" s="1"/>
  <c r="E454" i="4"/>
  <c r="O454" i="4"/>
  <c r="P454" i="4"/>
  <c r="A461" i="5"/>
  <c r="B454" i="4"/>
  <c r="D454" i="4"/>
  <c r="C454" i="4"/>
  <c r="G455" i="4"/>
  <c r="A455" i="4"/>
  <c r="K454" i="4"/>
  <c r="J454" i="4"/>
  <c r="I454" i="4"/>
  <c r="H454" i="4"/>
  <c r="R455" i="4" l="1"/>
  <c r="Q455" i="4"/>
  <c r="Q459" i="5"/>
  <c r="O459" i="5"/>
  <c r="P459" i="5"/>
  <c r="G460" i="5"/>
  <c r="R460" i="5" s="1"/>
  <c r="C455" i="4"/>
  <c r="P455" i="4"/>
  <c r="O455" i="4"/>
  <c r="A462" i="5"/>
  <c r="B455" i="4"/>
  <c r="D455" i="4"/>
  <c r="E455" i="4"/>
  <c r="G456" i="4"/>
  <c r="A456" i="4"/>
  <c r="K455" i="4"/>
  <c r="J455" i="4"/>
  <c r="I455" i="4"/>
  <c r="H455" i="4"/>
  <c r="R456" i="4" l="1"/>
  <c r="Q456" i="4"/>
  <c r="Q460" i="5"/>
  <c r="P460" i="5"/>
  <c r="O460" i="5"/>
  <c r="G461" i="5"/>
  <c r="R461" i="5" s="1"/>
  <c r="C456" i="4"/>
  <c r="O456" i="4"/>
  <c r="P456" i="4"/>
  <c r="A463" i="5"/>
  <c r="B456" i="4"/>
  <c r="D456" i="4"/>
  <c r="E456" i="4"/>
  <c r="G457" i="4"/>
  <c r="A457" i="4"/>
  <c r="K456" i="4"/>
  <c r="J456" i="4"/>
  <c r="I456" i="4"/>
  <c r="H456" i="4"/>
  <c r="R457" i="4" l="1"/>
  <c r="Q457" i="4"/>
  <c r="Q461" i="5"/>
  <c r="P461" i="5"/>
  <c r="O461" i="5"/>
  <c r="G462" i="5"/>
  <c r="R462" i="5" s="1"/>
  <c r="E457" i="4"/>
  <c r="P457" i="4"/>
  <c r="O457" i="4"/>
  <c r="A464" i="5"/>
  <c r="B457" i="4"/>
  <c r="D457" i="4"/>
  <c r="C457" i="4"/>
  <c r="G458" i="4"/>
  <c r="A458" i="4"/>
  <c r="K457" i="4"/>
  <c r="J457" i="4"/>
  <c r="I457" i="4"/>
  <c r="H457" i="4"/>
  <c r="R458" i="4" l="1"/>
  <c r="Q458" i="4"/>
  <c r="Q462" i="5"/>
  <c r="P462" i="5"/>
  <c r="O462" i="5"/>
  <c r="G463" i="5"/>
  <c r="R463" i="5" s="1"/>
  <c r="D458" i="4"/>
  <c r="P458" i="4"/>
  <c r="O458" i="4"/>
  <c r="A465" i="5"/>
  <c r="B458" i="4"/>
  <c r="E458" i="4"/>
  <c r="C458" i="4"/>
  <c r="G459" i="4"/>
  <c r="A459" i="4"/>
  <c r="K458" i="4"/>
  <c r="J458" i="4"/>
  <c r="I458" i="4"/>
  <c r="H458" i="4"/>
  <c r="R459" i="4" l="1"/>
  <c r="Q459" i="4"/>
  <c r="Q463" i="5"/>
  <c r="P463" i="5"/>
  <c r="O463" i="5"/>
  <c r="G464" i="5"/>
  <c r="R464" i="5" s="1"/>
  <c r="D459" i="4"/>
  <c r="P459" i="4"/>
  <c r="O459" i="4"/>
  <c r="A466" i="5"/>
  <c r="B459" i="4"/>
  <c r="E459" i="4"/>
  <c r="C459" i="4"/>
  <c r="G460" i="4"/>
  <c r="A460" i="4"/>
  <c r="K459" i="4"/>
  <c r="J459" i="4"/>
  <c r="I459" i="4"/>
  <c r="H459" i="4"/>
  <c r="R460" i="4" l="1"/>
  <c r="Q460" i="4"/>
  <c r="Q464" i="5"/>
  <c r="O464" i="5"/>
  <c r="P464" i="5"/>
  <c r="G465" i="5"/>
  <c r="R465" i="5" s="1"/>
  <c r="D460" i="4"/>
  <c r="P460" i="4"/>
  <c r="O460" i="4"/>
  <c r="A467" i="5"/>
  <c r="E460" i="4"/>
  <c r="B460" i="4"/>
  <c r="C460" i="4"/>
  <c r="G461" i="4"/>
  <c r="A461" i="4"/>
  <c r="K460" i="4"/>
  <c r="J460" i="4"/>
  <c r="I460" i="4"/>
  <c r="H460" i="4"/>
  <c r="R461" i="4" l="1"/>
  <c r="Q461" i="4"/>
  <c r="Q465" i="5"/>
  <c r="O465" i="5"/>
  <c r="P465" i="5"/>
  <c r="G466" i="5"/>
  <c r="R466" i="5" s="1"/>
  <c r="C461" i="4"/>
  <c r="P461" i="4"/>
  <c r="O461" i="4"/>
  <c r="A468" i="5"/>
  <c r="D461" i="4"/>
  <c r="B461" i="4"/>
  <c r="E461" i="4"/>
  <c r="G462" i="4"/>
  <c r="A462" i="4"/>
  <c r="K461" i="4"/>
  <c r="J461" i="4"/>
  <c r="I461" i="4"/>
  <c r="H461" i="4"/>
  <c r="R462" i="4" l="1"/>
  <c r="Q462" i="4"/>
  <c r="Q466" i="5"/>
  <c r="O466" i="5"/>
  <c r="P466" i="5"/>
  <c r="G467" i="5"/>
  <c r="R467" i="5" s="1"/>
  <c r="E462" i="4"/>
  <c r="P462" i="4"/>
  <c r="O462" i="4"/>
  <c r="A469" i="5"/>
  <c r="B462" i="4"/>
  <c r="D462" i="4"/>
  <c r="C462" i="4"/>
  <c r="G463" i="4"/>
  <c r="A463" i="4"/>
  <c r="K462" i="4"/>
  <c r="J462" i="4"/>
  <c r="I462" i="4"/>
  <c r="H462" i="4"/>
  <c r="R463" i="4" l="1"/>
  <c r="Q463" i="4"/>
  <c r="O467" i="5"/>
  <c r="Q467" i="5"/>
  <c r="P467" i="5"/>
  <c r="G468" i="5"/>
  <c r="R468" i="5" s="1"/>
  <c r="C463" i="4"/>
  <c r="P463" i="4"/>
  <c r="O463" i="4"/>
  <c r="A470" i="5"/>
  <c r="B463" i="4"/>
  <c r="D463" i="4"/>
  <c r="E463" i="4"/>
  <c r="G464" i="4"/>
  <c r="A464" i="4"/>
  <c r="K463" i="4"/>
  <c r="J463" i="4"/>
  <c r="I463" i="4"/>
  <c r="H463" i="4"/>
  <c r="R464" i="4" l="1"/>
  <c r="Q464" i="4"/>
  <c r="Q468" i="5"/>
  <c r="P468" i="5"/>
  <c r="O468" i="5"/>
  <c r="G469" i="5"/>
  <c r="R469" i="5" s="1"/>
  <c r="E464" i="4"/>
  <c r="O464" i="4"/>
  <c r="P464" i="4"/>
  <c r="A471" i="5"/>
  <c r="B464" i="4"/>
  <c r="D464" i="4"/>
  <c r="C464" i="4"/>
  <c r="G465" i="4"/>
  <c r="A465" i="4"/>
  <c r="K464" i="4"/>
  <c r="J464" i="4"/>
  <c r="I464" i="4"/>
  <c r="H464" i="4"/>
  <c r="R465" i="4" l="1"/>
  <c r="Q465" i="4"/>
  <c r="Q469" i="5"/>
  <c r="P469" i="5"/>
  <c r="O469" i="5"/>
  <c r="G470" i="5"/>
  <c r="R470" i="5" s="1"/>
  <c r="E465" i="4"/>
  <c r="P465" i="4"/>
  <c r="O465" i="4"/>
  <c r="A472" i="5"/>
  <c r="B465" i="4"/>
  <c r="D465" i="4"/>
  <c r="C465" i="4"/>
  <c r="G466" i="4"/>
  <c r="A466" i="4"/>
  <c r="K465" i="4"/>
  <c r="J465" i="4"/>
  <c r="I465" i="4"/>
  <c r="H465" i="4"/>
  <c r="R466" i="4" l="1"/>
  <c r="Q466" i="4"/>
  <c r="Q470" i="5"/>
  <c r="P470" i="5"/>
  <c r="O470" i="5"/>
  <c r="G471" i="5"/>
  <c r="R471" i="5" s="1"/>
  <c r="E466" i="4"/>
  <c r="P466" i="4"/>
  <c r="O466" i="4"/>
  <c r="A473" i="5"/>
  <c r="B466" i="4"/>
  <c r="D466" i="4"/>
  <c r="C466" i="4"/>
  <c r="G467" i="4"/>
  <c r="A467" i="4"/>
  <c r="K466" i="4"/>
  <c r="J466" i="4"/>
  <c r="I466" i="4"/>
  <c r="H466" i="4"/>
  <c r="R467" i="4" l="1"/>
  <c r="Q467" i="4"/>
  <c r="Q471" i="5"/>
  <c r="P471" i="5"/>
  <c r="O471" i="5"/>
  <c r="G472" i="5"/>
  <c r="R472" i="5" s="1"/>
  <c r="C467" i="4"/>
  <c r="P467" i="4"/>
  <c r="O467" i="4"/>
  <c r="A474" i="5"/>
  <c r="B467" i="4"/>
  <c r="D467" i="4"/>
  <c r="E467" i="4"/>
  <c r="G468" i="4"/>
  <c r="A468" i="4"/>
  <c r="K467" i="4"/>
  <c r="J467" i="4"/>
  <c r="I467" i="4"/>
  <c r="H467" i="4"/>
  <c r="R468" i="4" l="1"/>
  <c r="Q468" i="4"/>
  <c r="Q472" i="5"/>
  <c r="O472" i="5"/>
  <c r="P472" i="5"/>
  <c r="G473" i="5"/>
  <c r="R473" i="5" s="1"/>
  <c r="C468" i="4"/>
  <c r="P468" i="4"/>
  <c r="O468" i="4"/>
  <c r="A475" i="5"/>
  <c r="B468" i="4"/>
  <c r="D468" i="4"/>
  <c r="E468" i="4"/>
  <c r="G469" i="4"/>
  <c r="A469" i="4"/>
  <c r="K468" i="4"/>
  <c r="J468" i="4"/>
  <c r="I468" i="4"/>
  <c r="H468" i="4"/>
  <c r="R469" i="4" l="1"/>
  <c r="Q469" i="4"/>
  <c r="O473" i="5"/>
  <c r="P473" i="5"/>
  <c r="Q473" i="5"/>
  <c r="G474" i="5"/>
  <c r="R474" i="5" s="1"/>
  <c r="D469" i="4"/>
  <c r="P469" i="4"/>
  <c r="O469" i="4"/>
  <c r="A476" i="5"/>
  <c r="C469" i="4"/>
  <c r="B469" i="4"/>
  <c r="E469" i="4"/>
  <c r="G470" i="4"/>
  <c r="A470" i="4"/>
  <c r="K469" i="4"/>
  <c r="J469" i="4"/>
  <c r="I469" i="4"/>
  <c r="H469" i="4"/>
  <c r="R470" i="4" l="1"/>
  <c r="Q470" i="4"/>
  <c r="P474" i="5"/>
  <c r="O474" i="5"/>
  <c r="Q474" i="5"/>
  <c r="G475" i="5"/>
  <c r="R475" i="5" s="1"/>
  <c r="C470" i="4"/>
  <c r="P470" i="4"/>
  <c r="O470" i="4"/>
  <c r="A477" i="5"/>
  <c r="B470" i="4"/>
  <c r="D470" i="4"/>
  <c r="E470" i="4"/>
  <c r="G471" i="4"/>
  <c r="A471" i="4"/>
  <c r="K470" i="4"/>
  <c r="J470" i="4"/>
  <c r="I470" i="4"/>
  <c r="H470" i="4"/>
  <c r="R471" i="4" l="1"/>
  <c r="Q471" i="4"/>
  <c r="Q475" i="5"/>
  <c r="O475" i="5"/>
  <c r="P475" i="5"/>
  <c r="G476" i="5"/>
  <c r="R476" i="5" s="1"/>
  <c r="C471" i="4"/>
  <c r="P471" i="4"/>
  <c r="O471" i="4"/>
  <c r="A478" i="5"/>
  <c r="D471" i="4"/>
  <c r="B471" i="4"/>
  <c r="E471" i="4"/>
  <c r="G472" i="4"/>
  <c r="A472" i="4"/>
  <c r="K471" i="4"/>
  <c r="J471" i="4"/>
  <c r="I471" i="4"/>
  <c r="H471" i="4"/>
  <c r="R472" i="4" l="1"/>
  <c r="Q472" i="4"/>
  <c r="Q476" i="5"/>
  <c r="O476" i="5"/>
  <c r="P476" i="5"/>
  <c r="G477" i="5"/>
  <c r="R477" i="5" s="1"/>
  <c r="D472" i="4"/>
  <c r="P472" i="4"/>
  <c r="O472" i="4"/>
  <c r="A479" i="5"/>
  <c r="B472" i="4"/>
  <c r="E472" i="4"/>
  <c r="C472" i="4"/>
  <c r="G473" i="4"/>
  <c r="A473" i="4"/>
  <c r="K472" i="4"/>
  <c r="J472" i="4"/>
  <c r="I472" i="4"/>
  <c r="H472" i="4"/>
  <c r="R473" i="4" l="1"/>
  <c r="Q473" i="4"/>
  <c r="Q477" i="5"/>
  <c r="P477" i="5"/>
  <c r="O477" i="5"/>
  <c r="G478" i="5"/>
  <c r="R478" i="5" s="1"/>
  <c r="C473" i="4"/>
  <c r="P473" i="4"/>
  <c r="O473" i="4"/>
  <c r="A480" i="5"/>
  <c r="B473" i="4"/>
  <c r="D473" i="4"/>
  <c r="E473" i="4"/>
  <c r="G474" i="4"/>
  <c r="A474" i="4"/>
  <c r="K473" i="4"/>
  <c r="J473" i="4"/>
  <c r="I473" i="4"/>
  <c r="H473" i="4"/>
  <c r="R474" i="4" l="1"/>
  <c r="Q474" i="4"/>
  <c r="Q478" i="5"/>
  <c r="P478" i="5"/>
  <c r="O478" i="5"/>
  <c r="G479" i="5"/>
  <c r="R479" i="5" s="1"/>
  <c r="E474" i="4"/>
  <c r="P474" i="4"/>
  <c r="O474" i="4"/>
  <c r="B481" i="5"/>
  <c r="B474" i="4"/>
  <c r="D474" i="4"/>
  <c r="C474" i="4"/>
  <c r="G475" i="4"/>
  <c r="A475" i="4"/>
  <c r="K474" i="4"/>
  <c r="J474" i="4"/>
  <c r="I474" i="4"/>
  <c r="H474" i="4"/>
  <c r="R475" i="4" l="1"/>
  <c r="Q475" i="4"/>
  <c r="Q479" i="5"/>
  <c r="P479" i="5"/>
  <c r="O479" i="5"/>
  <c r="G480" i="5"/>
  <c r="R480" i="5" s="1"/>
  <c r="C475" i="4"/>
  <c r="P475" i="4"/>
  <c r="O475" i="4"/>
  <c r="B475" i="4"/>
  <c r="D475" i="4"/>
  <c r="E475" i="4"/>
  <c r="G476" i="4"/>
  <c r="A476" i="4"/>
  <c r="K475" i="4"/>
  <c r="J475" i="4"/>
  <c r="I475" i="4"/>
  <c r="H475" i="4"/>
  <c r="R476" i="4" l="1"/>
  <c r="Q476" i="4"/>
  <c r="Q480" i="5"/>
  <c r="O480" i="5"/>
  <c r="P480" i="5"/>
  <c r="G481" i="5"/>
  <c r="R481" i="5" s="1"/>
  <c r="E476" i="4"/>
  <c r="P476" i="4"/>
  <c r="O476" i="4"/>
  <c r="B476" i="4"/>
  <c r="D476" i="4"/>
  <c r="C476" i="4"/>
  <c r="G477" i="4"/>
  <c r="A477" i="4"/>
  <c r="K476" i="4"/>
  <c r="J476" i="4"/>
  <c r="I476" i="4"/>
  <c r="H476" i="4"/>
  <c r="R477" i="4" l="1"/>
  <c r="Q477" i="4"/>
  <c r="Q481" i="5"/>
  <c r="P481" i="5"/>
  <c r="O481" i="5"/>
  <c r="G482" i="5"/>
  <c r="R482" i="5" s="1"/>
  <c r="D477" i="4"/>
  <c r="P477" i="4"/>
  <c r="O477" i="4"/>
  <c r="B477" i="4"/>
  <c r="E477" i="4"/>
  <c r="C477" i="4"/>
  <c r="G478" i="4"/>
  <c r="A478" i="4"/>
  <c r="K477" i="4"/>
  <c r="J477" i="4"/>
  <c r="I477" i="4"/>
  <c r="H477" i="4"/>
  <c r="R478" i="4" l="1"/>
  <c r="Q478" i="4"/>
  <c r="Q482" i="5"/>
  <c r="P482" i="5"/>
  <c r="O482" i="5"/>
  <c r="G483" i="5"/>
  <c r="R483" i="5" s="1"/>
  <c r="E478" i="4"/>
  <c r="P478" i="4"/>
  <c r="O478" i="4"/>
  <c r="B478" i="4"/>
  <c r="C478" i="4"/>
  <c r="D478" i="4"/>
  <c r="G479" i="4"/>
  <c r="A479" i="4"/>
  <c r="K478" i="4"/>
  <c r="J478" i="4"/>
  <c r="I478" i="4"/>
  <c r="H478" i="4"/>
  <c r="R479" i="4" l="1"/>
  <c r="Q479" i="4"/>
  <c r="O483" i="5"/>
  <c r="P483" i="5"/>
  <c r="Q483" i="5"/>
  <c r="G484" i="5"/>
  <c r="R484" i="5" s="1"/>
  <c r="C479" i="4"/>
  <c r="O479" i="4"/>
  <c r="P479" i="4"/>
  <c r="D479" i="4"/>
  <c r="E479" i="4"/>
  <c r="B479" i="4"/>
  <c r="G480" i="4"/>
  <c r="A480" i="4"/>
  <c r="K479" i="4"/>
  <c r="J479" i="4"/>
  <c r="I479" i="4"/>
  <c r="H479" i="4"/>
  <c r="R480" i="4" l="1"/>
  <c r="Q480" i="4"/>
  <c r="Q484" i="5"/>
  <c r="P484" i="5"/>
  <c r="O484" i="5"/>
  <c r="G485" i="5"/>
  <c r="R485" i="5" s="1"/>
  <c r="C480" i="4"/>
  <c r="P480" i="4"/>
  <c r="O480" i="4"/>
  <c r="D480" i="4"/>
  <c r="B480" i="4"/>
  <c r="E480" i="4"/>
  <c r="G481" i="4"/>
  <c r="A481" i="4"/>
  <c r="K480" i="4"/>
  <c r="J480" i="4"/>
  <c r="I480" i="4"/>
  <c r="H480" i="4"/>
  <c r="R481" i="4" l="1"/>
  <c r="Q481" i="4"/>
  <c r="Q485" i="5"/>
  <c r="P485" i="5"/>
  <c r="O485" i="5"/>
  <c r="G486" i="5"/>
  <c r="R486" i="5" s="1"/>
  <c r="C481" i="4"/>
  <c r="P481" i="4"/>
  <c r="O481" i="4"/>
  <c r="D481" i="4"/>
  <c r="B481" i="4"/>
  <c r="E481" i="4"/>
  <c r="G482" i="4"/>
  <c r="A482" i="4"/>
  <c r="K481" i="4"/>
  <c r="J481" i="4"/>
  <c r="I481" i="4"/>
  <c r="H481" i="4"/>
  <c r="R482" i="4" l="1"/>
  <c r="Q482" i="4"/>
  <c r="Q486" i="5"/>
  <c r="P486" i="5"/>
  <c r="O486" i="5"/>
  <c r="G487" i="5"/>
  <c r="R487" i="5" s="1"/>
  <c r="H486" i="5"/>
  <c r="E482" i="4"/>
  <c r="P482" i="4"/>
  <c r="O482" i="4"/>
  <c r="B482" i="4"/>
  <c r="D482" i="4"/>
  <c r="C482" i="4"/>
  <c r="G483" i="4"/>
  <c r="A483" i="4"/>
  <c r="K482" i="4"/>
  <c r="J482" i="4"/>
  <c r="I482" i="4"/>
  <c r="H482" i="4"/>
  <c r="R483" i="4" l="1"/>
  <c r="Q483" i="4"/>
  <c r="Q487" i="5"/>
  <c r="P487" i="5"/>
  <c r="O487" i="5"/>
  <c r="K487" i="5"/>
  <c r="G488" i="5"/>
  <c r="R488" i="5" s="1"/>
  <c r="J487" i="5"/>
  <c r="I487" i="5"/>
  <c r="H487" i="5"/>
  <c r="C483" i="4"/>
  <c r="P483" i="4"/>
  <c r="O483" i="4"/>
  <c r="B483" i="4"/>
  <c r="D483" i="4"/>
  <c r="E483" i="4"/>
  <c r="G484" i="4"/>
  <c r="A484" i="4"/>
  <c r="K483" i="4"/>
  <c r="J483" i="4"/>
  <c r="I483" i="4"/>
  <c r="H483" i="4"/>
  <c r="R484" i="4" l="1"/>
  <c r="Q484" i="4"/>
  <c r="Q488" i="5"/>
  <c r="P488" i="5"/>
  <c r="O488" i="5"/>
  <c r="G489" i="5"/>
  <c r="R489" i="5" s="1"/>
  <c r="K488" i="5"/>
  <c r="J488" i="5"/>
  <c r="I488" i="5"/>
  <c r="H488" i="5"/>
  <c r="E484" i="4"/>
  <c r="O484" i="4"/>
  <c r="P484" i="4"/>
  <c r="B484" i="4"/>
  <c r="D484" i="4"/>
  <c r="C484" i="4"/>
  <c r="G485" i="4"/>
  <c r="A485" i="4"/>
  <c r="K484" i="4"/>
  <c r="J484" i="4"/>
  <c r="I484" i="4"/>
  <c r="H484" i="4"/>
  <c r="R485" i="4" l="1"/>
  <c r="Q485" i="4"/>
  <c r="Q489" i="5"/>
  <c r="O489" i="5"/>
  <c r="P489" i="5"/>
  <c r="G490" i="5"/>
  <c r="R490" i="5" s="1"/>
  <c r="K489" i="5"/>
  <c r="J489" i="5"/>
  <c r="I489" i="5"/>
  <c r="H489" i="5"/>
  <c r="E485" i="4"/>
  <c r="O485" i="4"/>
  <c r="P485" i="4"/>
  <c r="B485" i="4"/>
  <c r="C485" i="4"/>
  <c r="D485" i="4"/>
  <c r="G486" i="4"/>
  <c r="A486" i="4"/>
  <c r="K485" i="4"/>
  <c r="J485" i="4"/>
  <c r="I485" i="4"/>
  <c r="H485" i="4"/>
  <c r="R486" i="4" l="1"/>
  <c r="Q486" i="4"/>
  <c r="Q490" i="5"/>
  <c r="O490" i="5"/>
  <c r="P490" i="5"/>
  <c r="G491" i="5"/>
  <c r="R491" i="5" s="1"/>
  <c r="K490" i="5"/>
  <c r="J490" i="5"/>
  <c r="I490" i="5"/>
  <c r="H490" i="5"/>
  <c r="E486" i="4"/>
  <c r="P486" i="4"/>
  <c r="O486" i="4"/>
  <c r="B486" i="4"/>
  <c r="D486" i="4"/>
  <c r="C486" i="4"/>
  <c r="G487" i="4"/>
  <c r="A487" i="4"/>
  <c r="K486" i="4"/>
  <c r="J486" i="4"/>
  <c r="I486" i="4"/>
  <c r="H486" i="4"/>
  <c r="R487" i="4" l="1"/>
  <c r="Q487" i="4"/>
  <c r="Q491" i="5"/>
  <c r="O491" i="5"/>
  <c r="P491" i="5"/>
  <c r="G492" i="5"/>
  <c r="R492" i="5" s="1"/>
  <c r="K491" i="5"/>
  <c r="J491" i="5"/>
  <c r="I491" i="5"/>
  <c r="H491" i="5"/>
  <c r="C487" i="4"/>
  <c r="P487" i="4"/>
  <c r="O487" i="4"/>
  <c r="B487" i="4"/>
  <c r="D487" i="4"/>
  <c r="E487" i="4"/>
  <c r="G488" i="4"/>
  <c r="A488" i="4"/>
  <c r="K487" i="4"/>
  <c r="J487" i="4"/>
  <c r="I487" i="4"/>
  <c r="H487" i="4"/>
  <c r="R488" i="4" l="1"/>
  <c r="Q488" i="4"/>
  <c r="Q492" i="5"/>
  <c r="P492" i="5"/>
  <c r="O492" i="5"/>
  <c r="G493" i="5"/>
  <c r="R493" i="5" s="1"/>
  <c r="K492" i="5"/>
  <c r="J492" i="5"/>
  <c r="I492" i="5"/>
  <c r="H492" i="5"/>
  <c r="E488" i="4"/>
  <c r="P488" i="4"/>
  <c r="O488" i="4"/>
  <c r="B488" i="4"/>
  <c r="D488" i="4"/>
  <c r="C488" i="4"/>
  <c r="G489" i="4"/>
  <c r="A489" i="4"/>
  <c r="K488" i="4"/>
  <c r="J488" i="4"/>
  <c r="I488" i="4"/>
  <c r="H488" i="4"/>
  <c r="R489" i="4" l="1"/>
  <c r="Q489" i="4"/>
  <c r="Q493" i="5"/>
  <c r="P493" i="5"/>
  <c r="O493" i="5"/>
  <c r="G494" i="5"/>
  <c r="R494" i="5" s="1"/>
  <c r="K493" i="5"/>
  <c r="J493" i="5"/>
  <c r="I493" i="5"/>
  <c r="H493" i="5"/>
  <c r="E489" i="4"/>
  <c r="P489" i="4"/>
  <c r="O489" i="4"/>
  <c r="B489" i="4"/>
  <c r="D489" i="4"/>
  <c r="C489" i="4"/>
  <c r="G490" i="4"/>
  <c r="A490" i="4"/>
  <c r="K489" i="4"/>
  <c r="J489" i="4"/>
  <c r="I489" i="4"/>
  <c r="H489" i="4"/>
  <c r="R490" i="4" l="1"/>
  <c r="Q490" i="4"/>
  <c r="Q494" i="5"/>
  <c r="P494" i="5"/>
  <c r="O494" i="5"/>
  <c r="G495" i="5"/>
  <c r="R495" i="5" s="1"/>
  <c r="K494" i="5"/>
  <c r="J494" i="5"/>
  <c r="I494" i="5"/>
  <c r="H494" i="5"/>
  <c r="D490" i="4"/>
  <c r="P490" i="4"/>
  <c r="O490" i="4"/>
  <c r="E490" i="4"/>
  <c r="B490" i="4"/>
  <c r="C490" i="4"/>
  <c r="G491" i="4"/>
  <c r="A491" i="4"/>
  <c r="K490" i="4"/>
  <c r="J490" i="4"/>
  <c r="I490" i="4"/>
  <c r="H490" i="4"/>
  <c r="R491" i="4" l="1"/>
  <c r="Q491" i="4"/>
  <c r="Q495" i="5"/>
  <c r="P495" i="5"/>
  <c r="O495" i="5"/>
  <c r="G496" i="5"/>
  <c r="R496" i="5" s="1"/>
  <c r="K495" i="5"/>
  <c r="J495" i="5"/>
  <c r="H495" i="5"/>
  <c r="I495" i="5"/>
  <c r="C491" i="4"/>
  <c r="P491" i="4"/>
  <c r="O491" i="4"/>
  <c r="D491" i="4"/>
  <c r="B491" i="4"/>
  <c r="E491" i="4"/>
  <c r="G492" i="4"/>
  <c r="A492" i="4"/>
  <c r="K491" i="4"/>
  <c r="J491" i="4"/>
  <c r="I491" i="4"/>
  <c r="H491" i="4"/>
  <c r="R492" i="4" l="1"/>
  <c r="Q492" i="4"/>
  <c r="Q496" i="5"/>
  <c r="P496" i="5"/>
  <c r="O496" i="5"/>
  <c r="G497" i="5"/>
  <c r="R497" i="5" s="1"/>
  <c r="K496" i="5"/>
  <c r="J496" i="5"/>
  <c r="I496" i="5"/>
  <c r="H496" i="5"/>
  <c r="E492" i="4"/>
  <c r="P492" i="4"/>
  <c r="O492" i="4"/>
  <c r="B492" i="4"/>
  <c r="D492" i="4"/>
  <c r="C492" i="4"/>
  <c r="G493" i="4"/>
  <c r="A493" i="4"/>
  <c r="K492" i="4"/>
  <c r="J492" i="4"/>
  <c r="I492" i="4"/>
  <c r="H492" i="4"/>
  <c r="R493" i="4" l="1"/>
  <c r="Q493" i="4"/>
  <c r="Q497" i="5"/>
  <c r="P497" i="5"/>
  <c r="O497" i="5"/>
  <c r="G498" i="5"/>
  <c r="R498" i="5" s="1"/>
  <c r="K497" i="5"/>
  <c r="J497" i="5"/>
  <c r="I497" i="5"/>
  <c r="H497" i="5"/>
  <c r="E493" i="4"/>
  <c r="P493" i="4"/>
  <c r="O493" i="4"/>
  <c r="B493" i="4"/>
  <c r="D493" i="4"/>
  <c r="C493" i="4"/>
  <c r="G494" i="4"/>
  <c r="A494" i="4"/>
  <c r="K493" i="4"/>
  <c r="J493" i="4"/>
  <c r="I493" i="4"/>
  <c r="H493" i="4"/>
  <c r="R494" i="4" l="1"/>
  <c r="Q494" i="4"/>
  <c r="Q498" i="5"/>
  <c r="O498" i="5"/>
  <c r="P498" i="5"/>
  <c r="G499" i="5"/>
  <c r="R499" i="5" s="1"/>
  <c r="K498" i="5"/>
  <c r="I498" i="5"/>
  <c r="J498" i="5"/>
  <c r="H498" i="5"/>
  <c r="C494" i="4"/>
  <c r="P494" i="4"/>
  <c r="O494" i="4"/>
  <c r="B494" i="4"/>
  <c r="D494" i="4"/>
  <c r="E494" i="4"/>
  <c r="G495" i="4"/>
  <c r="A495" i="4"/>
  <c r="K494" i="4"/>
  <c r="J494" i="4"/>
  <c r="I494" i="4"/>
  <c r="H494" i="4"/>
  <c r="R495" i="4" l="1"/>
  <c r="Q495" i="4"/>
  <c r="O499" i="5"/>
  <c r="Q499" i="5"/>
  <c r="P499" i="5"/>
  <c r="G500" i="5"/>
  <c r="R500" i="5" s="1"/>
  <c r="K499" i="5"/>
  <c r="J499" i="5"/>
  <c r="I499" i="5"/>
  <c r="H499" i="5"/>
  <c r="E495" i="4"/>
  <c r="P495" i="4"/>
  <c r="O495" i="4"/>
  <c r="D495" i="4"/>
  <c r="B495" i="4"/>
  <c r="C495" i="4"/>
  <c r="G496" i="4"/>
  <c r="A496" i="4"/>
  <c r="K495" i="4"/>
  <c r="J495" i="4"/>
  <c r="I495" i="4"/>
  <c r="H495" i="4"/>
  <c r="R496" i="4" l="1"/>
  <c r="Q496" i="4"/>
  <c r="Q500" i="5"/>
  <c r="O500" i="5"/>
  <c r="P500" i="5"/>
  <c r="G501" i="5"/>
  <c r="R501" i="5" s="1"/>
  <c r="K500" i="5"/>
  <c r="J500" i="5"/>
  <c r="I500" i="5"/>
  <c r="H500" i="5"/>
  <c r="D496" i="4"/>
  <c r="P496" i="4"/>
  <c r="O496" i="4"/>
  <c r="B496" i="4"/>
  <c r="E496" i="4"/>
  <c r="C496" i="4"/>
  <c r="G497" i="4"/>
  <c r="A497" i="4"/>
  <c r="K496" i="4"/>
  <c r="J496" i="4"/>
  <c r="I496" i="4"/>
  <c r="H496" i="4"/>
  <c r="R497" i="4" l="1"/>
  <c r="Q497" i="4"/>
  <c r="Q501" i="5"/>
  <c r="O501" i="5"/>
  <c r="G502" i="5"/>
  <c r="R502" i="5" s="1"/>
  <c r="K501" i="5"/>
  <c r="J501" i="5"/>
  <c r="I501" i="5"/>
  <c r="H501" i="5"/>
  <c r="P501" i="5" s="1"/>
  <c r="D497" i="4"/>
  <c r="P497" i="4"/>
  <c r="O497" i="4"/>
  <c r="B497" i="4"/>
  <c r="C497" i="4"/>
  <c r="E497" i="4"/>
  <c r="G498" i="4"/>
  <c r="A498" i="4"/>
  <c r="K497" i="4"/>
  <c r="J497" i="4"/>
  <c r="I497" i="4"/>
  <c r="H497" i="4"/>
  <c r="R498" i="4" l="1"/>
  <c r="Q498" i="4"/>
  <c r="Q502" i="5"/>
  <c r="O502" i="5"/>
  <c r="G503" i="5"/>
  <c r="R503" i="5" s="1"/>
  <c r="K502" i="5"/>
  <c r="J502" i="5"/>
  <c r="I502" i="5"/>
  <c r="H502" i="5"/>
  <c r="E498" i="4"/>
  <c r="P498" i="4"/>
  <c r="O498" i="4"/>
  <c r="B498" i="4"/>
  <c r="C498" i="4"/>
  <c r="D498" i="4"/>
  <c r="G499" i="4"/>
  <c r="A499" i="4"/>
  <c r="K498" i="4"/>
  <c r="J498" i="4"/>
  <c r="I498" i="4"/>
  <c r="H498" i="4"/>
  <c r="R499" i="4" l="1"/>
  <c r="Q499" i="4"/>
  <c r="Q503" i="5"/>
  <c r="O503" i="5"/>
  <c r="G504" i="5"/>
  <c r="R504" i="5" s="1"/>
  <c r="K503" i="5"/>
  <c r="J503" i="5"/>
  <c r="I503" i="5"/>
  <c r="H503" i="5"/>
  <c r="E499" i="4"/>
  <c r="P499" i="4"/>
  <c r="O499" i="4"/>
  <c r="B499" i="4"/>
  <c r="C499" i="4"/>
  <c r="D499" i="4"/>
  <c r="G500" i="4"/>
  <c r="A500" i="4"/>
  <c r="K499" i="4"/>
  <c r="J499" i="4"/>
  <c r="I499" i="4"/>
  <c r="H499" i="4"/>
  <c r="R500" i="4" l="1"/>
  <c r="Q500" i="4"/>
  <c r="Q504" i="5"/>
  <c r="O504" i="5"/>
  <c r="G505" i="5"/>
  <c r="R505" i="5" s="1"/>
  <c r="K504" i="5"/>
  <c r="J504" i="5"/>
  <c r="H504" i="5"/>
  <c r="I504" i="5"/>
  <c r="C500" i="4"/>
  <c r="O500" i="4"/>
  <c r="P500" i="4"/>
  <c r="B500" i="4"/>
  <c r="D500" i="4"/>
  <c r="E500" i="4"/>
  <c r="G501" i="4"/>
  <c r="A501" i="4"/>
  <c r="K500" i="4"/>
  <c r="J500" i="4"/>
  <c r="I500" i="4"/>
  <c r="H500" i="4"/>
  <c r="R501" i="4" l="1"/>
  <c r="Q501" i="4"/>
  <c r="Q505" i="5"/>
  <c r="O505" i="5"/>
  <c r="G506" i="5"/>
  <c r="R506" i="5" s="1"/>
  <c r="K505" i="5"/>
  <c r="J505" i="5"/>
  <c r="I505" i="5"/>
  <c r="H505" i="5"/>
  <c r="D501" i="4"/>
  <c r="P501" i="4"/>
  <c r="O501" i="4"/>
  <c r="B501" i="4"/>
  <c r="E501" i="4"/>
  <c r="C501" i="4"/>
  <c r="G502" i="4"/>
  <c r="A502" i="4"/>
  <c r="K501" i="4"/>
  <c r="J501" i="4"/>
  <c r="I501" i="4"/>
  <c r="H501" i="4"/>
  <c r="R502" i="4" l="1"/>
  <c r="Q502" i="4"/>
  <c r="Q506" i="5"/>
  <c r="O506" i="5"/>
  <c r="G507" i="5"/>
  <c r="R507" i="5" s="1"/>
  <c r="J506" i="5"/>
  <c r="I506" i="5"/>
  <c r="H506" i="5"/>
  <c r="K506" i="5"/>
  <c r="E502" i="4"/>
  <c r="P502" i="4"/>
  <c r="O502" i="4"/>
  <c r="B502" i="4"/>
  <c r="C502" i="4"/>
  <c r="D502" i="4"/>
  <c r="G503" i="4"/>
  <c r="A503" i="4"/>
  <c r="K502" i="4"/>
  <c r="J502" i="4"/>
  <c r="I502" i="4"/>
  <c r="H502" i="4"/>
  <c r="R503" i="4" l="1"/>
  <c r="Q503" i="4"/>
  <c r="Q507" i="5"/>
  <c r="O507" i="5"/>
  <c r="G508" i="5"/>
  <c r="R508" i="5" s="1"/>
  <c r="J507" i="5"/>
  <c r="I507" i="5"/>
  <c r="H507" i="5"/>
  <c r="K507" i="5"/>
  <c r="C503" i="4"/>
  <c r="P503" i="4"/>
  <c r="O503" i="4"/>
  <c r="B503" i="4"/>
  <c r="D503" i="4"/>
  <c r="E503" i="4"/>
  <c r="G504" i="4"/>
  <c r="A504" i="4"/>
  <c r="K503" i="4"/>
  <c r="J503" i="4"/>
  <c r="I503" i="4"/>
  <c r="H503" i="4"/>
  <c r="R504" i="4" l="1"/>
  <c r="Q504" i="4"/>
  <c r="Q508" i="5"/>
  <c r="O508" i="5"/>
  <c r="G509" i="5"/>
  <c r="R509" i="5" s="1"/>
  <c r="K508" i="5"/>
  <c r="J508" i="5"/>
  <c r="I508" i="5"/>
  <c r="H508" i="5"/>
  <c r="D504" i="4"/>
  <c r="P504" i="4"/>
  <c r="O504" i="4"/>
  <c r="E504" i="4"/>
  <c r="B504" i="4"/>
  <c r="C504" i="4"/>
  <c r="G505" i="4"/>
  <c r="A505" i="4"/>
  <c r="K504" i="4"/>
  <c r="J504" i="4"/>
  <c r="I504" i="4"/>
  <c r="H504" i="4"/>
  <c r="R505" i="4" l="1"/>
  <c r="Q505" i="4"/>
  <c r="Q509" i="5"/>
  <c r="O509" i="5"/>
  <c r="G510" i="5"/>
  <c r="R510" i="5" s="1"/>
  <c r="K509" i="5"/>
  <c r="J509" i="5"/>
  <c r="I509" i="5"/>
  <c r="H509" i="5"/>
  <c r="D505" i="4"/>
  <c r="P505" i="4"/>
  <c r="O505" i="4"/>
  <c r="B505" i="4"/>
  <c r="E505" i="4"/>
  <c r="C505" i="4"/>
  <c r="G506" i="4"/>
  <c r="A506" i="4"/>
  <c r="K505" i="4"/>
  <c r="J505" i="4"/>
  <c r="I505" i="4"/>
  <c r="H505" i="4"/>
  <c r="R506" i="4" l="1"/>
  <c r="Q506" i="4"/>
  <c r="Q510" i="5"/>
  <c r="H510" i="5"/>
  <c r="G511" i="5"/>
  <c r="R511" i="5" s="1"/>
  <c r="K510" i="5"/>
  <c r="J510" i="5"/>
  <c r="I510" i="5"/>
  <c r="D506" i="4"/>
  <c r="P506" i="4"/>
  <c r="O506" i="4"/>
  <c r="E506" i="4"/>
  <c r="B506" i="4"/>
  <c r="C506" i="4"/>
  <c r="G507" i="4"/>
  <c r="A507" i="4"/>
  <c r="K506" i="4"/>
  <c r="J506" i="4"/>
  <c r="I506" i="4"/>
  <c r="H506" i="4"/>
  <c r="R507" i="4" l="1"/>
  <c r="Q507" i="4"/>
  <c r="Q511" i="5"/>
  <c r="G512" i="5"/>
  <c r="R512" i="5" s="1"/>
  <c r="K511" i="5"/>
  <c r="J511" i="5"/>
  <c r="I511" i="5"/>
  <c r="H511" i="5"/>
  <c r="D507" i="4"/>
  <c r="P507" i="4"/>
  <c r="O507" i="4"/>
  <c r="E507" i="4"/>
  <c r="B507" i="4"/>
  <c r="C507" i="4"/>
  <c r="G508" i="4"/>
  <c r="A508" i="4"/>
  <c r="K507" i="4"/>
  <c r="J507" i="4"/>
  <c r="I507" i="4"/>
  <c r="H507" i="4"/>
  <c r="R508" i="4" l="1"/>
  <c r="Q508" i="4"/>
  <c r="Q512" i="5"/>
  <c r="G513" i="5"/>
  <c r="R513" i="5" s="1"/>
  <c r="K512" i="5"/>
  <c r="J512" i="5"/>
  <c r="I512" i="5"/>
  <c r="H512" i="5"/>
  <c r="D508" i="4"/>
  <c r="P508" i="4"/>
  <c r="O508" i="4"/>
  <c r="B508" i="4"/>
  <c r="E508" i="4"/>
  <c r="C508" i="4"/>
  <c r="G509" i="4"/>
  <c r="A509" i="4"/>
  <c r="K508" i="4"/>
  <c r="J508" i="4"/>
  <c r="I508" i="4"/>
  <c r="H508" i="4"/>
  <c r="R509" i="4" l="1"/>
  <c r="Q509" i="4"/>
  <c r="Q513" i="5"/>
  <c r="G514" i="5"/>
  <c r="R514" i="5" s="1"/>
  <c r="K513" i="5"/>
  <c r="J513" i="5"/>
  <c r="I513" i="5"/>
  <c r="H513" i="5"/>
  <c r="D509" i="4"/>
  <c r="P509" i="4"/>
  <c r="O509" i="4"/>
  <c r="B509" i="4"/>
  <c r="E509" i="4"/>
  <c r="C509" i="4"/>
  <c r="G510" i="4"/>
  <c r="A510" i="4"/>
  <c r="K509" i="4"/>
  <c r="J509" i="4"/>
  <c r="I509" i="4"/>
  <c r="H509" i="4"/>
  <c r="R510" i="4" l="1"/>
  <c r="Q510" i="4"/>
  <c r="Q514" i="5"/>
  <c r="K514" i="5"/>
  <c r="I514" i="5"/>
  <c r="G515" i="5"/>
  <c r="R515" i="5" s="1"/>
  <c r="H514" i="5"/>
  <c r="J514" i="5"/>
  <c r="C510" i="4"/>
  <c r="P510" i="4"/>
  <c r="O510" i="4"/>
  <c r="E510" i="4"/>
  <c r="B510" i="4"/>
  <c r="D510" i="4"/>
  <c r="G511" i="4"/>
  <c r="A511" i="4"/>
  <c r="K510" i="4"/>
  <c r="J510" i="4"/>
  <c r="I510" i="4"/>
  <c r="H510" i="4"/>
  <c r="R511" i="4" l="1"/>
  <c r="Q511" i="4"/>
  <c r="Q515" i="5"/>
  <c r="G516" i="5"/>
  <c r="R516" i="5" s="1"/>
  <c r="K515" i="5"/>
  <c r="J515" i="5"/>
  <c r="I515" i="5"/>
  <c r="H515" i="5"/>
  <c r="E511" i="4"/>
  <c r="P511" i="4"/>
  <c r="O511" i="4"/>
  <c r="C511" i="4"/>
  <c r="D511" i="4"/>
  <c r="B511" i="4"/>
  <c r="G512" i="4"/>
  <c r="A512" i="4"/>
  <c r="K511" i="4"/>
  <c r="J511" i="4"/>
  <c r="I511" i="4"/>
  <c r="H511" i="4"/>
  <c r="R512" i="4" l="1"/>
  <c r="Q512" i="4"/>
  <c r="Q516" i="5"/>
  <c r="G517" i="5"/>
  <c r="R517" i="5" s="1"/>
  <c r="K516" i="5"/>
  <c r="J516" i="5"/>
  <c r="I516" i="5"/>
  <c r="H516" i="5"/>
  <c r="C512" i="4"/>
  <c r="O512" i="4"/>
  <c r="D512" i="4"/>
  <c r="E512" i="4"/>
  <c r="B512" i="4"/>
  <c r="G513" i="4"/>
  <c r="A513" i="4"/>
  <c r="K512" i="4"/>
  <c r="J512" i="4"/>
  <c r="I512" i="4"/>
  <c r="H512" i="4"/>
  <c r="R513" i="4" l="1"/>
  <c r="Q513" i="4"/>
  <c r="Q517" i="5"/>
  <c r="G518" i="5"/>
  <c r="R518" i="5" s="1"/>
  <c r="K517" i="5"/>
  <c r="J517" i="5"/>
  <c r="I517" i="5"/>
  <c r="H517" i="5"/>
  <c r="C513" i="4"/>
  <c r="O513" i="4"/>
  <c r="B513" i="4"/>
  <c r="D513" i="4"/>
  <c r="E513" i="4"/>
  <c r="G514" i="4"/>
  <c r="A514" i="4"/>
  <c r="K513" i="4"/>
  <c r="J513" i="4"/>
  <c r="I513" i="4"/>
  <c r="H513" i="4"/>
  <c r="R514" i="4" l="1"/>
  <c r="Q514" i="4"/>
  <c r="Q518" i="5"/>
  <c r="G519" i="5"/>
  <c r="R519" i="5" s="1"/>
  <c r="K518" i="5"/>
  <c r="J518" i="5"/>
  <c r="I518" i="5"/>
  <c r="H518" i="5"/>
  <c r="D514" i="4"/>
  <c r="O514" i="4"/>
  <c r="E514" i="4"/>
  <c r="B514" i="4"/>
  <c r="C514" i="4"/>
  <c r="G515" i="4"/>
  <c r="A515" i="4"/>
  <c r="R515" i="4" s="1"/>
  <c r="K514" i="4"/>
  <c r="J514" i="4"/>
  <c r="I514" i="4"/>
  <c r="H514" i="4"/>
  <c r="Q519" i="5" l="1"/>
  <c r="G520" i="5"/>
  <c r="R520" i="5" s="1"/>
  <c r="K519" i="5"/>
  <c r="I519" i="5"/>
  <c r="H519" i="5"/>
  <c r="J519" i="5"/>
  <c r="E515" i="4"/>
  <c r="O515" i="4"/>
  <c r="B515" i="4"/>
  <c r="C515" i="4"/>
  <c r="D515" i="4"/>
  <c r="G516" i="4"/>
  <c r="A516" i="4"/>
  <c r="E516" i="4" s="1"/>
  <c r="K515" i="4"/>
  <c r="J515" i="4"/>
  <c r="I515" i="4"/>
  <c r="H515" i="4"/>
  <c r="Q520" i="5" l="1"/>
  <c r="G521" i="5"/>
  <c r="R521" i="5" s="1"/>
  <c r="K520" i="5"/>
  <c r="J520" i="5"/>
  <c r="I520" i="5"/>
  <c r="H520" i="5"/>
  <c r="B516" i="4"/>
  <c r="C516" i="4"/>
  <c r="D516" i="4"/>
  <c r="G517" i="4"/>
  <c r="A517" i="4"/>
  <c r="C517" i="4" s="1"/>
  <c r="K516" i="4"/>
  <c r="J516" i="4"/>
  <c r="I516" i="4"/>
  <c r="H516" i="4"/>
  <c r="Q521" i="5" l="1"/>
  <c r="G522" i="5"/>
  <c r="R522" i="5" s="1"/>
  <c r="K521" i="5"/>
  <c r="J521" i="5"/>
  <c r="I521" i="5"/>
  <c r="H521" i="5"/>
  <c r="B517" i="4"/>
  <c r="D517" i="4"/>
  <c r="E517" i="4"/>
  <c r="G518" i="4"/>
  <c r="A518" i="4"/>
  <c r="E518" i="4" s="1"/>
  <c r="K517" i="4"/>
  <c r="J517" i="4"/>
  <c r="I517" i="4"/>
  <c r="H517" i="4"/>
  <c r="Q522" i="5" l="1"/>
  <c r="G523" i="5"/>
  <c r="R523" i="5" s="1"/>
  <c r="K522" i="5"/>
  <c r="J522" i="5"/>
  <c r="I522" i="5"/>
  <c r="H522" i="5"/>
  <c r="B518" i="4"/>
  <c r="D518" i="4"/>
  <c r="C518" i="4"/>
  <c r="G519" i="4"/>
  <c r="A519" i="4"/>
  <c r="E519" i="4" s="1"/>
  <c r="K518" i="4"/>
  <c r="J518" i="4"/>
  <c r="I518" i="4"/>
  <c r="H518" i="4"/>
  <c r="Q523" i="5" l="1"/>
  <c r="H523" i="5"/>
  <c r="G524" i="5"/>
  <c r="R524" i="5" s="1"/>
  <c r="K523" i="5"/>
  <c r="J523" i="5"/>
  <c r="I523" i="5"/>
  <c r="B519" i="4"/>
  <c r="C519" i="4"/>
  <c r="D519" i="4"/>
  <c r="G520" i="4"/>
  <c r="A520" i="4"/>
  <c r="C520" i="4" s="1"/>
  <c r="K519" i="4"/>
  <c r="J519" i="4"/>
  <c r="I519" i="4"/>
  <c r="H519" i="4"/>
  <c r="Q524" i="5" l="1"/>
  <c r="H524" i="5"/>
  <c r="G525" i="5"/>
  <c r="R525" i="5" s="1"/>
  <c r="J524" i="5"/>
  <c r="I524" i="5"/>
  <c r="K524" i="5"/>
  <c r="B520" i="4"/>
  <c r="D520" i="4"/>
  <c r="E520" i="4"/>
  <c r="G521" i="4"/>
  <c r="A521" i="4"/>
  <c r="C521" i="4" s="1"/>
  <c r="K520" i="4"/>
  <c r="J520" i="4"/>
  <c r="I520" i="4"/>
  <c r="H520" i="4"/>
  <c r="Q525" i="5" l="1"/>
  <c r="H525" i="5"/>
  <c r="G526" i="5"/>
  <c r="R526" i="5" s="1"/>
  <c r="I525" i="5"/>
  <c r="K525" i="5"/>
  <c r="J525" i="5"/>
  <c r="D521" i="4"/>
  <c r="B521" i="4"/>
  <c r="E521" i="4"/>
  <c r="G522" i="4"/>
  <c r="A522" i="4"/>
  <c r="E522" i="4" s="1"/>
  <c r="K521" i="4"/>
  <c r="J521" i="4"/>
  <c r="I521" i="4"/>
  <c r="H521" i="4"/>
  <c r="Q526" i="5" l="1"/>
  <c r="H526" i="5"/>
  <c r="G527" i="5"/>
  <c r="R527" i="5" s="1"/>
  <c r="K526" i="5"/>
  <c r="J526" i="5"/>
  <c r="I526" i="5"/>
  <c r="B522" i="4"/>
  <c r="C522" i="4"/>
  <c r="D522" i="4"/>
  <c r="G523" i="4"/>
  <c r="A523" i="4"/>
  <c r="E523" i="4" s="1"/>
  <c r="K522" i="4"/>
  <c r="J522" i="4"/>
  <c r="I522" i="4"/>
  <c r="H522" i="4"/>
  <c r="Q527" i="5" l="1"/>
  <c r="H527" i="5"/>
  <c r="G528" i="5"/>
  <c r="R528" i="5" s="1"/>
  <c r="K527" i="5"/>
  <c r="I527" i="5"/>
  <c r="J527" i="5"/>
  <c r="B523" i="4"/>
  <c r="C523" i="4"/>
  <c r="D523" i="4"/>
  <c r="G524" i="4"/>
  <c r="A524" i="4"/>
  <c r="C524" i="4" s="1"/>
  <c r="K523" i="4"/>
  <c r="J523" i="4"/>
  <c r="I523" i="4"/>
  <c r="H523" i="4"/>
  <c r="Q528" i="5" l="1"/>
  <c r="H528" i="5"/>
  <c r="G529" i="5"/>
  <c r="R529" i="5" s="1"/>
  <c r="K528" i="5"/>
  <c r="J528" i="5"/>
  <c r="I528" i="5"/>
  <c r="B524" i="4"/>
  <c r="D524" i="4"/>
  <c r="E524" i="4"/>
  <c r="G525" i="4"/>
  <c r="A525" i="4"/>
  <c r="E525" i="4" s="1"/>
  <c r="K524" i="4"/>
  <c r="J524" i="4"/>
  <c r="I524" i="4"/>
  <c r="H524" i="4"/>
  <c r="Q529" i="5" l="1"/>
  <c r="H529" i="5"/>
  <c r="G530" i="5"/>
  <c r="R530" i="5" s="1"/>
  <c r="I529" i="5"/>
  <c r="K529" i="5"/>
  <c r="J529" i="5"/>
  <c r="B525" i="4"/>
  <c r="D525" i="4"/>
  <c r="C525" i="4"/>
  <c r="G526" i="4"/>
  <c r="A526" i="4"/>
  <c r="E526" i="4" s="1"/>
  <c r="K525" i="4"/>
  <c r="J525" i="4"/>
  <c r="I525" i="4"/>
  <c r="H525" i="4"/>
  <c r="Q530" i="5" l="1"/>
  <c r="H530" i="5"/>
  <c r="G531" i="5"/>
  <c r="R531" i="5" s="1"/>
  <c r="J530" i="5"/>
  <c r="K530" i="5"/>
  <c r="I530" i="5"/>
  <c r="B526" i="4"/>
  <c r="C526" i="4"/>
  <c r="D526" i="4"/>
  <c r="G527" i="4"/>
  <c r="A527" i="4"/>
  <c r="E527" i="4" s="1"/>
  <c r="K526" i="4"/>
  <c r="J526" i="4"/>
  <c r="I526" i="4"/>
  <c r="H526" i="4"/>
  <c r="Q531" i="5" l="1"/>
  <c r="H531" i="5"/>
  <c r="G532" i="5"/>
  <c r="R532" i="5" s="1"/>
  <c r="K531" i="5"/>
  <c r="I531" i="5"/>
  <c r="J531" i="5"/>
  <c r="C527" i="4"/>
  <c r="D527" i="4"/>
  <c r="B527" i="4"/>
  <c r="G528" i="4"/>
  <c r="A528" i="4"/>
  <c r="C528" i="4" s="1"/>
  <c r="K527" i="4"/>
  <c r="J527" i="4"/>
  <c r="I527" i="4"/>
  <c r="H527" i="4"/>
  <c r="Q532" i="5" l="1"/>
  <c r="H532" i="5"/>
  <c r="G533" i="5"/>
  <c r="R533" i="5" s="1"/>
  <c r="K532" i="5"/>
  <c r="J532" i="5"/>
  <c r="I532" i="5"/>
  <c r="B528" i="4"/>
  <c r="D528" i="4"/>
  <c r="E528" i="4"/>
  <c r="G529" i="4"/>
  <c r="A529" i="4"/>
  <c r="E529" i="4" s="1"/>
  <c r="K528" i="4"/>
  <c r="J528" i="4"/>
  <c r="I528" i="4"/>
  <c r="H528" i="4"/>
  <c r="Q533" i="5" l="1"/>
  <c r="H533" i="5"/>
  <c r="K533" i="5"/>
  <c r="I533" i="5"/>
  <c r="J533" i="5"/>
  <c r="G534" i="5"/>
  <c r="R534" i="5" s="1"/>
  <c r="B529" i="4"/>
  <c r="D529" i="4"/>
  <c r="C529" i="4"/>
  <c r="G530" i="4"/>
  <c r="A530" i="4"/>
  <c r="E530" i="4" s="1"/>
  <c r="K529" i="4"/>
  <c r="J529" i="4"/>
  <c r="I529" i="4"/>
  <c r="H529" i="4"/>
  <c r="Q534" i="5" l="1"/>
  <c r="H534" i="5"/>
  <c r="K534" i="5"/>
  <c r="I534" i="5"/>
  <c r="G535" i="5"/>
  <c r="R535" i="5" s="1"/>
  <c r="J534" i="5"/>
  <c r="C530" i="4"/>
  <c r="B530" i="4"/>
  <c r="D530" i="4"/>
  <c r="G531" i="4"/>
  <c r="A531" i="4"/>
  <c r="D531" i="4" s="1"/>
  <c r="K530" i="4"/>
  <c r="J530" i="4"/>
  <c r="I530" i="4"/>
  <c r="H530" i="4"/>
  <c r="Q535" i="5" l="1"/>
  <c r="H535" i="5"/>
  <c r="G536" i="5"/>
  <c r="R536" i="5" s="1"/>
  <c r="K535" i="5"/>
  <c r="J535" i="5"/>
  <c r="I535" i="5"/>
  <c r="C531" i="4"/>
  <c r="E531" i="4"/>
  <c r="B531" i="4"/>
  <c r="G532" i="4"/>
  <c r="A532" i="4"/>
  <c r="C532" i="4" s="1"/>
  <c r="K531" i="4"/>
  <c r="J531" i="4"/>
  <c r="I531" i="4"/>
  <c r="H531" i="4"/>
  <c r="Q536" i="5" l="1"/>
  <c r="H536" i="5"/>
  <c r="J536" i="5"/>
  <c r="G537" i="5"/>
  <c r="R537" i="5" s="1"/>
  <c r="K536" i="5"/>
  <c r="I536" i="5"/>
  <c r="B532" i="4"/>
  <c r="D532" i="4"/>
  <c r="E532" i="4"/>
  <c r="G533" i="4"/>
  <c r="A533" i="4"/>
  <c r="D533" i="4" s="1"/>
  <c r="K532" i="4"/>
  <c r="J532" i="4"/>
  <c r="I532" i="4"/>
  <c r="H532" i="4"/>
  <c r="Q537" i="5" l="1"/>
  <c r="G538" i="5"/>
  <c r="R538" i="5" s="1"/>
  <c r="K537" i="5"/>
  <c r="J537" i="5"/>
  <c r="H537" i="5"/>
  <c r="I537" i="5"/>
  <c r="E533" i="4"/>
  <c r="B533" i="4"/>
  <c r="C533" i="4"/>
  <c r="G534" i="4"/>
  <c r="A534" i="4"/>
  <c r="E534" i="4" s="1"/>
  <c r="K533" i="4"/>
  <c r="J533" i="4"/>
  <c r="I533" i="4"/>
  <c r="H533" i="4"/>
  <c r="Q538" i="5" l="1"/>
  <c r="G539" i="5"/>
  <c r="R539" i="5" s="1"/>
  <c r="K538" i="5"/>
  <c r="J538" i="5"/>
  <c r="H538" i="5"/>
  <c r="I538" i="5"/>
  <c r="B534" i="4"/>
  <c r="C534" i="4"/>
  <c r="D534" i="4"/>
  <c r="G535" i="4"/>
  <c r="A535" i="4"/>
  <c r="E535" i="4" s="1"/>
  <c r="K534" i="4"/>
  <c r="J534" i="4"/>
  <c r="I534" i="4"/>
  <c r="H534" i="4"/>
  <c r="Q539" i="5" l="1"/>
  <c r="K539" i="5"/>
  <c r="I539" i="5"/>
  <c r="G540" i="5"/>
  <c r="R540" i="5" s="1"/>
  <c r="J539" i="5"/>
  <c r="H539" i="5"/>
  <c r="B535" i="4"/>
  <c r="D535" i="4"/>
  <c r="C535" i="4"/>
  <c r="G536" i="4"/>
  <c r="A536" i="4"/>
  <c r="E536" i="4" s="1"/>
  <c r="K535" i="4"/>
  <c r="J535" i="4"/>
  <c r="I535" i="4"/>
  <c r="H535" i="4"/>
  <c r="Q540" i="5" l="1"/>
  <c r="G541" i="5"/>
  <c r="R541" i="5" s="1"/>
  <c r="K540" i="5"/>
  <c r="H540" i="5"/>
  <c r="J540" i="5"/>
  <c r="I540" i="5"/>
  <c r="B536" i="4"/>
  <c r="C536" i="4"/>
  <c r="D536" i="4"/>
  <c r="G537" i="4"/>
  <c r="A537" i="4"/>
  <c r="E537" i="4" s="1"/>
  <c r="K536" i="4"/>
  <c r="J536" i="4"/>
  <c r="I536" i="4"/>
  <c r="H536" i="4"/>
  <c r="Q541" i="5" l="1"/>
  <c r="G542" i="5"/>
  <c r="R542" i="5" s="1"/>
  <c r="K541" i="5"/>
  <c r="J541" i="5"/>
  <c r="I541" i="5"/>
  <c r="H541" i="5"/>
  <c r="C537" i="4"/>
  <c r="D537" i="4"/>
  <c r="B537" i="4"/>
  <c r="G538" i="4"/>
  <c r="A538" i="4"/>
  <c r="C538" i="4" s="1"/>
  <c r="K537" i="4"/>
  <c r="J537" i="4"/>
  <c r="I537" i="4"/>
  <c r="H537" i="4"/>
  <c r="Q542" i="5" l="1"/>
  <c r="G543" i="5"/>
  <c r="R543" i="5" s="1"/>
  <c r="K542" i="5"/>
  <c r="J542" i="5"/>
  <c r="H542" i="5"/>
  <c r="I542" i="5"/>
  <c r="B538" i="4"/>
  <c r="D538" i="4"/>
  <c r="E538" i="4"/>
  <c r="G539" i="4"/>
  <c r="A539" i="4"/>
  <c r="E539" i="4" s="1"/>
  <c r="K538" i="4"/>
  <c r="J538" i="4"/>
  <c r="I538" i="4"/>
  <c r="H538" i="4"/>
  <c r="Q543" i="5" l="1"/>
  <c r="G544" i="5"/>
  <c r="R544" i="5" s="1"/>
  <c r="K543" i="5"/>
  <c r="J543" i="5"/>
  <c r="I543" i="5"/>
  <c r="H543" i="5"/>
  <c r="B539" i="4"/>
  <c r="D539" i="4"/>
  <c r="C539" i="4"/>
  <c r="G540" i="4"/>
  <c r="A540" i="4"/>
  <c r="E540" i="4" s="1"/>
  <c r="K539" i="4"/>
  <c r="J539" i="4"/>
  <c r="I539" i="4"/>
  <c r="H539" i="4"/>
  <c r="Q544" i="5" l="1"/>
  <c r="G545" i="5"/>
  <c r="R545" i="5" s="1"/>
  <c r="K544" i="5"/>
  <c r="J544" i="5"/>
  <c r="H544" i="5"/>
  <c r="I544" i="5"/>
  <c r="B540" i="4"/>
  <c r="C540" i="4"/>
  <c r="D540" i="4"/>
  <c r="G541" i="4"/>
  <c r="A541" i="4"/>
  <c r="E541" i="4" s="1"/>
  <c r="K540" i="4"/>
  <c r="J540" i="4"/>
  <c r="I540" i="4"/>
  <c r="H540" i="4"/>
  <c r="Q545" i="5" l="1"/>
  <c r="G546" i="5"/>
  <c r="R546" i="5" s="1"/>
  <c r="K545" i="5"/>
  <c r="J545" i="5"/>
  <c r="H545" i="5"/>
  <c r="I545" i="5"/>
  <c r="B541" i="4"/>
  <c r="C541" i="4"/>
  <c r="D541" i="4"/>
  <c r="G542" i="4"/>
  <c r="A542" i="4"/>
  <c r="C542" i="4" s="1"/>
  <c r="K541" i="4"/>
  <c r="J541" i="4"/>
  <c r="I541" i="4"/>
  <c r="H541" i="4"/>
  <c r="Q546" i="5" l="1"/>
  <c r="J546" i="5"/>
  <c r="H546" i="5"/>
  <c r="G547" i="5"/>
  <c r="R547" i="5" s="1"/>
  <c r="K546" i="5"/>
  <c r="I546" i="5"/>
  <c r="B542" i="4"/>
  <c r="D542" i="4"/>
  <c r="E542" i="4"/>
  <c r="G543" i="4"/>
  <c r="A543" i="4"/>
  <c r="E543" i="4" s="1"/>
  <c r="K542" i="4"/>
  <c r="J542" i="4"/>
  <c r="I542" i="4"/>
  <c r="H542" i="4"/>
  <c r="Q547" i="5" l="1"/>
  <c r="G548" i="5"/>
  <c r="R548" i="5" s="1"/>
  <c r="K547" i="5"/>
  <c r="J547" i="5"/>
  <c r="I547" i="5"/>
  <c r="H547" i="5"/>
  <c r="B543" i="4"/>
  <c r="C543" i="4"/>
  <c r="D543" i="4"/>
  <c r="G544" i="4"/>
  <c r="A544" i="4"/>
  <c r="E544" i="4" s="1"/>
  <c r="K543" i="4"/>
  <c r="J543" i="4"/>
  <c r="I543" i="4"/>
  <c r="H543" i="4"/>
  <c r="Q548" i="5" l="1"/>
  <c r="K548" i="5"/>
  <c r="G549" i="5"/>
  <c r="R549" i="5" s="1"/>
  <c r="J548" i="5"/>
  <c r="I548" i="5"/>
  <c r="H548" i="5"/>
  <c r="B544" i="4"/>
  <c r="C544" i="4"/>
  <c r="D544" i="4"/>
  <c r="G545" i="4"/>
  <c r="A545" i="4"/>
  <c r="C545" i="4" s="1"/>
  <c r="K544" i="4"/>
  <c r="J544" i="4"/>
  <c r="I544" i="4"/>
  <c r="H544" i="4"/>
  <c r="Q549" i="5" l="1"/>
  <c r="G550" i="5"/>
  <c r="R550" i="5" s="1"/>
  <c r="K549" i="5"/>
  <c r="J549" i="5"/>
  <c r="H549" i="5"/>
  <c r="I549" i="5"/>
  <c r="B545" i="4"/>
  <c r="D545" i="4"/>
  <c r="E545" i="4"/>
  <c r="G546" i="4"/>
  <c r="A546" i="4"/>
  <c r="E546" i="4" s="1"/>
  <c r="K545" i="4"/>
  <c r="J545" i="4"/>
  <c r="I545" i="4"/>
  <c r="H545" i="4"/>
  <c r="Q550" i="5" l="1"/>
  <c r="G551" i="5"/>
  <c r="R551" i="5" s="1"/>
  <c r="K550" i="5"/>
  <c r="J550" i="5"/>
  <c r="I550" i="5"/>
  <c r="H550" i="5"/>
  <c r="B546" i="4"/>
  <c r="D546" i="4"/>
  <c r="C546" i="4"/>
  <c r="G547" i="4"/>
  <c r="A547" i="4"/>
  <c r="E547" i="4" s="1"/>
  <c r="K546" i="4"/>
  <c r="J546" i="4"/>
  <c r="I546" i="4"/>
  <c r="H546" i="4"/>
  <c r="Q551" i="5" l="1"/>
  <c r="G552" i="5"/>
  <c r="R552" i="5" s="1"/>
  <c r="J551" i="5"/>
  <c r="I551" i="5"/>
  <c r="H551" i="5"/>
  <c r="K551" i="5"/>
  <c r="B547" i="4"/>
  <c r="C547" i="4"/>
  <c r="D547" i="4"/>
  <c r="G548" i="4"/>
  <c r="A548" i="4"/>
  <c r="C548" i="4" s="1"/>
  <c r="K547" i="4"/>
  <c r="J547" i="4"/>
  <c r="I547" i="4"/>
  <c r="H547" i="4"/>
  <c r="Q552" i="5" l="1"/>
  <c r="G553" i="5"/>
  <c r="R553" i="5" s="1"/>
  <c r="K552" i="5"/>
  <c r="J552" i="5"/>
  <c r="I552" i="5"/>
  <c r="H552" i="5"/>
  <c r="E548" i="4"/>
  <c r="B548" i="4"/>
  <c r="D548" i="4"/>
  <c r="G549" i="4"/>
  <c r="A549" i="4"/>
  <c r="C549" i="4" s="1"/>
  <c r="K548" i="4"/>
  <c r="J548" i="4"/>
  <c r="I548" i="4"/>
  <c r="H548" i="4"/>
  <c r="Q553" i="5" l="1"/>
  <c r="G554" i="5"/>
  <c r="R554" i="5" s="1"/>
  <c r="K553" i="5"/>
  <c r="J553" i="5"/>
  <c r="H553" i="5"/>
  <c r="I553" i="5"/>
  <c r="B549" i="4"/>
  <c r="D549" i="4"/>
  <c r="E549" i="4"/>
  <c r="G550" i="4"/>
  <c r="A550" i="4"/>
  <c r="E550" i="4" s="1"/>
  <c r="K549" i="4"/>
  <c r="J549" i="4"/>
  <c r="I549" i="4"/>
  <c r="H549" i="4"/>
  <c r="Q554" i="5" l="1"/>
  <c r="I554" i="5"/>
  <c r="G555" i="5"/>
  <c r="R555" i="5" s="1"/>
  <c r="K554" i="5"/>
  <c r="J554" i="5"/>
  <c r="H554" i="5"/>
  <c r="B550" i="4"/>
  <c r="D550" i="4"/>
  <c r="C550" i="4"/>
  <c r="G551" i="4"/>
  <c r="A551" i="4"/>
  <c r="E551" i="4" s="1"/>
  <c r="K550" i="4"/>
  <c r="J550" i="4"/>
  <c r="I550" i="4"/>
  <c r="H550" i="4"/>
  <c r="Q555" i="5" l="1"/>
  <c r="G556" i="5"/>
  <c r="R556" i="5" s="1"/>
  <c r="K555" i="5"/>
  <c r="J555" i="5"/>
  <c r="I555" i="5"/>
  <c r="H555" i="5"/>
  <c r="B551" i="4"/>
  <c r="C551" i="4"/>
  <c r="D551" i="4"/>
  <c r="G552" i="4"/>
  <c r="A552" i="4"/>
  <c r="C552" i="4" s="1"/>
  <c r="K551" i="4"/>
  <c r="J551" i="4"/>
  <c r="I551" i="4"/>
  <c r="H551" i="4"/>
  <c r="Q556" i="5" l="1"/>
  <c r="K556" i="5"/>
  <c r="J556" i="5"/>
  <c r="I556" i="5"/>
  <c r="H556" i="5"/>
  <c r="G557" i="5"/>
  <c r="R557" i="5" s="1"/>
  <c r="B552" i="4"/>
  <c r="D552" i="4"/>
  <c r="E552" i="4"/>
  <c r="G553" i="4"/>
  <c r="A553" i="4"/>
  <c r="C553" i="4" s="1"/>
  <c r="K552" i="4"/>
  <c r="J552" i="4"/>
  <c r="I552" i="4"/>
  <c r="H552" i="4"/>
  <c r="Q557" i="5" l="1"/>
  <c r="K557" i="5"/>
  <c r="J557" i="5"/>
  <c r="I557" i="5"/>
  <c r="H557" i="5"/>
  <c r="G558" i="5"/>
  <c r="R558" i="5" s="1"/>
  <c r="D553" i="4"/>
  <c r="B553" i="4"/>
  <c r="E553" i="4"/>
  <c r="G554" i="4"/>
  <c r="A554" i="4"/>
  <c r="D554" i="4" s="1"/>
  <c r="K553" i="4"/>
  <c r="J553" i="4"/>
  <c r="I553" i="4"/>
  <c r="H553" i="4"/>
  <c r="Q558" i="5" l="1"/>
  <c r="K558" i="5"/>
  <c r="J558" i="5"/>
  <c r="I558" i="5"/>
  <c r="H558" i="5"/>
  <c r="G559" i="5"/>
  <c r="R559" i="5" s="1"/>
  <c r="B554" i="4"/>
  <c r="E554" i="4"/>
  <c r="C554" i="4"/>
  <c r="G555" i="4"/>
  <c r="A555" i="4"/>
  <c r="D555" i="4" s="1"/>
  <c r="K554" i="4"/>
  <c r="J554" i="4"/>
  <c r="I554" i="4"/>
  <c r="H554" i="4"/>
  <c r="Q559" i="5" l="1"/>
  <c r="K559" i="5"/>
  <c r="J559" i="5"/>
  <c r="I559" i="5"/>
  <c r="H559" i="5"/>
  <c r="G560" i="5"/>
  <c r="R560" i="5" s="1"/>
  <c r="C555" i="4"/>
  <c r="E555" i="4"/>
  <c r="B555" i="4"/>
  <c r="G556" i="4"/>
  <c r="A556" i="4"/>
  <c r="C556" i="4" s="1"/>
  <c r="K555" i="4"/>
  <c r="J555" i="4"/>
  <c r="I555" i="4"/>
  <c r="H555" i="4"/>
  <c r="Q560" i="5" l="1"/>
  <c r="K560" i="5"/>
  <c r="J560" i="5"/>
  <c r="I560" i="5"/>
  <c r="H560" i="5"/>
  <c r="G561" i="5"/>
  <c r="R561" i="5" s="1"/>
  <c r="B556" i="4"/>
  <c r="D556" i="4"/>
  <c r="E556" i="4"/>
  <c r="G557" i="4"/>
  <c r="A557" i="4"/>
  <c r="D557" i="4" s="1"/>
  <c r="K556" i="4"/>
  <c r="J556" i="4"/>
  <c r="I556" i="4"/>
  <c r="H556" i="4"/>
  <c r="Q561" i="5" l="1"/>
  <c r="K561" i="5"/>
  <c r="J561" i="5"/>
  <c r="I561" i="5"/>
  <c r="G562" i="5"/>
  <c r="R562" i="5" s="1"/>
  <c r="H561" i="5"/>
  <c r="E557" i="4"/>
  <c r="B557" i="4"/>
  <c r="C557" i="4"/>
  <c r="G558" i="4"/>
  <c r="A558" i="4"/>
  <c r="E558" i="4" s="1"/>
  <c r="K557" i="4"/>
  <c r="J557" i="4"/>
  <c r="I557" i="4"/>
  <c r="H557" i="4"/>
  <c r="Q562" i="5" l="1"/>
  <c r="K562" i="5"/>
  <c r="J562" i="5"/>
  <c r="I562" i="5"/>
  <c r="H562" i="5"/>
  <c r="G563" i="5"/>
  <c r="R563" i="5" s="1"/>
  <c r="B558" i="4"/>
  <c r="C558" i="4"/>
  <c r="D558" i="4"/>
  <c r="G559" i="4"/>
  <c r="A559" i="4"/>
  <c r="C559" i="4" s="1"/>
  <c r="K558" i="4"/>
  <c r="J558" i="4"/>
  <c r="I558" i="4"/>
  <c r="H558" i="4"/>
  <c r="Q563" i="5" l="1"/>
  <c r="K563" i="5"/>
  <c r="J563" i="5"/>
  <c r="I563" i="5"/>
  <c r="H563" i="5"/>
  <c r="G564" i="5"/>
  <c r="R564" i="5" s="1"/>
  <c r="B559" i="4"/>
  <c r="D559" i="4"/>
  <c r="E559" i="4"/>
  <c r="G560" i="4"/>
  <c r="A560" i="4"/>
  <c r="E560" i="4" s="1"/>
  <c r="K559" i="4"/>
  <c r="J559" i="4"/>
  <c r="I559" i="4"/>
  <c r="H559" i="4"/>
  <c r="Q564" i="5" l="1"/>
  <c r="K564" i="5"/>
  <c r="J564" i="5"/>
  <c r="I564" i="5"/>
  <c r="H564" i="5"/>
  <c r="G565" i="5"/>
  <c r="R565" i="5" s="1"/>
  <c r="B560" i="4"/>
  <c r="D560" i="4"/>
  <c r="C560" i="4"/>
  <c r="G561" i="4"/>
  <c r="A561" i="4"/>
  <c r="C561" i="4" s="1"/>
  <c r="K560" i="4"/>
  <c r="J560" i="4"/>
  <c r="I560" i="4"/>
  <c r="H560" i="4"/>
  <c r="Q565" i="5" l="1"/>
  <c r="K565" i="5"/>
  <c r="H565" i="5"/>
  <c r="J565" i="5"/>
  <c r="I565" i="5"/>
  <c r="G566" i="5"/>
  <c r="R566" i="5" s="1"/>
  <c r="B561" i="4"/>
  <c r="D561" i="4"/>
  <c r="E561" i="4"/>
  <c r="G562" i="4"/>
  <c r="A562" i="4"/>
  <c r="C562" i="4" s="1"/>
  <c r="K561" i="4"/>
  <c r="J561" i="4"/>
  <c r="I561" i="4"/>
  <c r="H561" i="4"/>
  <c r="Q566" i="5" l="1"/>
  <c r="K566" i="5"/>
  <c r="J566" i="5"/>
  <c r="I566" i="5"/>
  <c r="H566" i="5"/>
  <c r="G567" i="5"/>
  <c r="R567" i="5" s="1"/>
  <c r="B562" i="4"/>
  <c r="D562" i="4"/>
  <c r="E562" i="4"/>
  <c r="G563" i="4"/>
  <c r="A563" i="4"/>
  <c r="E563" i="4" s="1"/>
  <c r="K562" i="4"/>
  <c r="J562" i="4"/>
  <c r="I562" i="4"/>
  <c r="H562" i="4"/>
  <c r="Q567" i="5" l="1"/>
  <c r="K567" i="5"/>
  <c r="J567" i="5"/>
  <c r="I567" i="5"/>
  <c r="H567" i="5"/>
  <c r="G568" i="5"/>
  <c r="R568" i="5" s="1"/>
  <c r="B563" i="4"/>
  <c r="C563" i="4"/>
  <c r="D563" i="4"/>
  <c r="G564" i="4"/>
  <c r="A564" i="4"/>
  <c r="C564" i="4" s="1"/>
  <c r="K563" i="4"/>
  <c r="J563" i="4"/>
  <c r="I563" i="4"/>
  <c r="H563" i="4"/>
  <c r="Q568" i="5" l="1"/>
  <c r="K568" i="5"/>
  <c r="J568" i="5"/>
  <c r="I568" i="5"/>
  <c r="H568" i="5"/>
  <c r="G569" i="5"/>
  <c r="R569" i="5" s="1"/>
  <c r="B564" i="4"/>
  <c r="D564" i="4"/>
  <c r="E564" i="4"/>
  <c r="G565" i="4"/>
  <c r="A565" i="4"/>
  <c r="E565" i="4" s="1"/>
  <c r="K564" i="4"/>
  <c r="J564" i="4"/>
  <c r="I564" i="4"/>
  <c r="H564" i="4"/>
  <c r="Q569" i="5" l="1"/>
  <c r="K569" i="5"/>
  <c r="J569" i="5"/>
  <c r="I569" i="5"/>
  <c r="H569" i="5"/>
  <c r="G570" i="5"/>
  <c r="R570" i="5" s="1"/>
  <c r="B565" i="4"/>
  <c r="C565" i="4"/>
  <c r="D565" i="4"/>
  <c r="G566" i="4"/>
  <c r="A566" i="4"/>
  <c r="C566" i="4" s="1"/>
  <c r="K565" i="4"/>
  <c r="J565" i="4"/>
  <c r="I565" i="4"/>
  <c r="H565" i="4"/>
  <c r="Q570" i="5" l="1"/>
  <c r="K570" i="5"/>
  <c r="J570" i="5"/>
  <c r="I570" i="5"/>
  <c r="H570" i="5"/>
  <c r="G571" i="5"/>
  <c r="R571" i="5" s="1"/>
  <c r="D566" i="4"/>
  <c r="B566" i="4"/>
  <c r="E566" i="4"/>
  <c r="G567" i="4"/>
  <c r="A567" i="4"/>
  <c r="E567" i="4" s="1"/>
  <c r="K566" i="4"/>
  <c r="J566" i="4"/>
  <c r="I566" i="4"/>
  <c r="H566" i="4"/>
  <c r="Q571" i="5" l="1"/>
  <c r="K571" i="5"/>
  <c r="J571" i="5"/>
  <c r="I571" i="5"/>
  <c r="H571" i="5"/>
  <c r="G572" i="5"/>
  <c r="R572" i="5" s="1"/>
  <c r="B567" i="4"/>
  <c r="C567" i="4"/>
  <c r="D567" i="4"/>
  <c r="G568" i="4"/>
  <c r="A568" i="4"/>
  <c r="C568" i="4" s="1"/>
  <c r="K567" i="4"/>
  <c r="J567" i="4"/>
  <c r="I567" i="4"/>
  <c r="H567" i="4"/>
  <c r="Q572" i="5" l="1"/>
  <c r="K572" i="5"/>
  <c r="J572" i="5"/>
  <c r="I572" i="5"/>
  <c r="H572" i="5"/>
  <c r="G573" i="5"/>
  <c r="R573" i="5" s="1"/>
  <c r="B568" i="4"/>
  <c r="D568" i="4"/>
  <c r="E568" i="4"/>
  <c r="G569" i="4"/>
  <c r="A569" i="4"/>
  <c r="E569" i="4" s="1"/>
  <c r="K568" i="4"/>
  <c r="J568" i="4"/>
  <c r="I568" i="4"/>
  <c r="H568" i="4"/>
  <c r="Q573" i="5" l="1"/>
  <c r="K573" i="5"/>
  <c r="J573" i="5"/>
  <c r="I573" i="5"/>
  <c r="H573" i="5"/>
  <c r="G574" i="5"/>
  <c r="R574" i="5" s="1"/>
  <c r="B569" i="4"/>
  <c r="C569" i="4"/>
  <c r="D569" i="4"/>
  <c r="G570" i="4"/>
  <c r="A570" i="4"/>
  <c r="C570" i="4" s="1"/>
  <c r="K569" i="4"/>
  <c r="J569" i="4"/>
  <c r="I569" i="4"/>
  <c r="H569" i="4"/>
  <c r="Q574" i="5" l="1"/>
  <c r="K574" i="5"/>
  <c r="I574" i="5"/>
  <c r="G575" i="5"/>
  <c r="R575" i="5" s="1"/>
  <c r="J574" i="5"/>
  <c r="H574" i="5"/>
  <c r="B570" i="4"/>
  <c r="D570" i="4"/>
  <c r="E570" i="4"/>
  <c r="G571" i="4"/>
  <c r="A571" i="4"/>
  <c r="E571" i="4" s="1"/>
  <c r="K570" i="4"/>
  <c r="J570" i="4"/>
  <c r="I570" i="4"/>
  <c r="H570" i="4"/>
  <c r="Q575" i="5" l="1"/>
  <c r="K575" i="5"/>
  <c r="J575" i="5"/>
  <c r="I575" i="5"/>
  <c r="H575" i="5"/>
  <c r="G576" i="5"/>
  <c r="R576" i="5" s="1"/>
  <c r="B571" i="4"/>
  <c r="C571" i="4"/>
  <c r="D571" i="4"/>
  <c r="G572" i="4"/>
  <c r="A572" i="4"/>
  <c r="C572" i="4" s="1"/>
  <c r="K571" i="4"/>
  <c r="J571" i="4"/>
  <c r="I571" i="4"/>
  <c r="H571" i="4"/>
  <c r="Q576" i="5" l="1"/>
  <c r="K576" i="5"/>
  <c r="J576" i="5"/>
  <c r="I576" i="5"/>
  <c r="H576" i="5"/>
  <c r="G577" i="5"/>
  <c r="R577" i="5" s="1"/>
  <c r="B572" i="4"/>
  <c r="D572" i="4"/>
  <c r="E572" i="4"/>
  <c r="G573" i="4"/>
  <c r="A573" i="4"/>
  <c r="E573" i="4" s="1"/>
  <c r="K572" i="4"/>
  <c r="J572" i="4"/>
  <c r="I572" i="4"/>
  <c r="H572" i="4"/>
  <c r="Q577" i="5" l="1"/>
  <c r="K577" i="5"/>
  <c r="J577" i="5"/>
  <c r="I577" i="5"/>
  <c r="H577" i="5"/>
  <c r="G578" i="5"/>
  <c r="R578" i="5" s="1"/>
  <c r="B573" i="4"/>
  <c r="C573" i="4"/>
  <c r="D573" i="4"/>
  <c r="G574" i="4"/>
  <c r="A574" i="4"/>
  <c r="C574" i="4" s="1"/>
  <c r="K573" i="4"/>
  <c r="J573" i="4"/>
  <c r="I573" i="4"/>
  <c r="H573" i="4"/>
  <c r="Q578" i="5" l="1"/>
  <c r="K578" i="5"/>
  <c r="J578" i="5"/>
  <c r="I578" i="5"/>
  <c r="H578" i="5"/>
  <c r="G579" i="5"/>
  <c r="R579" i="5" s="1"/>
  <c r="B574" i="4"/>
  <c r="D574" i="4"/>
  <c r="E574" i="4"/>
  <c r="G575" i="4"/>
  <c r="A575" i="4"/>
  <c r="E575" i="4" s="1"/>
  <c r="K574" i="4"/>
  <c r="J574" i="4"/>
  <c r="I574" i="4"/>
  <c r="H574" i="4"/>
  <c r="Q579" i="5" l="1"/>
  <c r="K579" i="5"/>
  <c r="J579" i="5"/>
  <c r="H579" i="5"/>
  <c r="I579" i="5"/>
  <c r="G580" i="5"/>
  <c r="R580" i="5" s="1"/>
  <c r="B575" i="4"/>
  <c r="C575" i="4"/>
  <c r="D575" i="4"/>
  <c r="G576" i="4"/>
  <c r="A576" i="4"/>
  <c r="C576" i="4" s="1"/>
  <c r="K575" i="4"/>
  <c r="J575" i="4"/>
  <c r="I575" i="4"/>
  <c r="H575" i="4"/>
  <c r="Q580" i="5" l="1"/>
  <c r="K580" i="5"/>
  <c r="J580" i="5"/>
  <c r="I580" i="5"/>
  <c r="H580" i="5"/>
  <c r="G581" i="5"/>
  <c r="R581" i="5" s="1"/>
  <c r="B576" i="4"/>
  <c r="D576" i="4"/>
  <c r="E576" i="4"/>
  <c r="G577" i="4"/>
  <c r="A577" i="4"/>
  <c r="E577" i="4" s="1"/>
  <c r="K576" i="4"/>
  <c r="J576" i="4"/>
  <c r="I576" i="4"/>
  <c r="H576" i="4"/>
  <c r="Q581" i="5" l="1"/>
  <c r="K581" i="5"/>
  <c r="J581" i="5"/>
  <c r="I581" i="5"/>
  <c r="H581" i="5"/>
  <c r="G582" i="5"/>
  <c r="R582" i="5" s="1"/>
  <c r="B577" i="4"/>
  <c r="C577" i="4"/>
  <c r="D577" i="4"/>
  <c r="G578" i="4"/>
  <c r="A578" i="4"/>
  <c r="C578" i="4" s="1"/>
  <c r="K577" i="4"/>
  <c r="J577" i="4"/>
  <c r="I577" i="4"/>
  <c r="H577" i="4"/>
  <c r="Q582" i="5" l="1"/>
  <c r="K582" i="5"/>
  <c r="J582" i="5"/>
  <c r="I582" i="5"/>
  <c r="H582" i="5"/>
  <c r="G583" i="5"/>
  <c r="R583" i="5" s="1"/>
  <c r="B578" i="4"/>
  <c r="D578" i="4"/>
  <c r="E578" i="4"/>
  <c r="G579" i="4"/>
  <c r="A579" i="4"/>
  <c r="E579" i="4" s="1"/>
  <c r="K578" i="4"/>
  <c r="J578" i="4"/>
  <c r="I578" i="4"/>
  <c r="H578" i="4"/>
  <c r="Q583" i="5" l="1"/>
  <c r="K583" i="5"/>
  <c r="J583" i="5"/>
  <c r="I583" i="5"/>
  <c r="H583" i="5"/>
  <c r="G584" i="5"/>
  <c r="R584" i="5" s="1"/>
  <c r="B579" i="4"/>
  <c r="C579" i="4"/>
  <c r="D579" i="4"/>
  <c r="G580" i="4"/>
  <c r="A580" i="4"/>
  <c r="C580" i="4" s="1"/>
  <c r="K579" i="4"/>
  <c r="J579" i="4"/>
  <c r="I579" i="4"/>
  <c r="H579" i="4"/>
  <c r="Q584" i="5" l="1"/>
  <c r="K584" i="5"/>
  <c r="J584" i="5"/>
  <c r="I584" i="5"/>
  <c r="H584" i="5"/>
  <c r="G585" i="5"/>
  <c r="R585" i="5" s="1"/>
  <c r="B580" i="4"/>
  <c r="D580" i="4"/>
  <c r="E580" i="4"/>
  <c r="G581" i="4"/>
  <c r="A581" i="4"/>
  <c r="E581" i="4" s="1"/>
  <c r="K580" i="4"/>
  <c r="J580" i="4"/>
  <c r="I580" i="4"/>
  <c r="H580" i="4"/>
  <c r="Q585" i="5" l="1"/>
  <c r="K585" i="5"/>
  <c r="J585" i="5"/>
  <c r="I585" i="5"/>
  <c r="G586" i="5"/>
  <c r="R586" i="5" s="1"/>
  <c r="H585" i="5"/>
  <c r="B581" i="4"/>
  <c r="C581" i="4"/>
  <c r="D581" i="4"/>
  <c r="G582" i="4"/>
  <c r="A582" i="4"/>
  <c r="C582" i="4" s="1"/>
  <c r="K581" i="4"/>
  <c r="J581" i="4"/>
  <c r="I581" i="4"/>
  <c r="H581" i="4"/>
  <c r="Q586" i="5" l="1"/>
  <c r="K586" i="5"/>
  <c r="J586" i="5"/>
  <c r="I586" i="5"/>
  <c r="H586" i="5"/>
  <c r="G587" i="5"/>
  <c r="R587" i="5" s="1"/>
  <c r="B582" i="4"/>
  <c r="D582" i="4"/>
  <c r="E582" i="4"/>
  <c r="G583" i="4"/>
  <c r="A583" i="4"/>
  <c r="E583" i="4" s="1"/>
  <c r="K582" i="4"/>
  <c r="J582" i="4"/>
  <c r="I582" i="4"/>
  <c r="H582" i="4"/>
  <c r="Q587" i="5" l="1"/>
  <c r="K587" i="5"/>
  <c r="J587" i="5"/>
  <c r="I587" i="5"/>
  <c r="H587" i="5"/>
  <c r="G588" i="5"/>
  <c r="R588" i="5" s="1"/>
  <c r="B583" i="4"/>
  <c r="C583" i="4"/>
  <c r="D583" i="4"/>
  <c r="G584" i="4"/>
  <c r="A584" i="4"/>
  <c r="C584" i="4" s="1"/>
  <c r="K583" i="4"/>
  <c r="J583" i="4"/>
  <c r="I583" i="4"/>
  <c r="H583" i="4"/>
  <c r="Q588" i="5" l="1"/>
  <c r="K588" i="5"/>
  <c r="H588" i="5"/>
  <c r="J588" i="5"/>
  <c r="I588" i="5"/>
  <c r="G589" i="5"/>
  <c r="R589" i="5" s="1"/>
  <c r="B584" i="4"/>
  <c r="D584" i="4"/>
  <c r="E584" i="4"/>
  <c r="G585" i="4"/>
  <c r="A585" i="4"/>
  <c r="E585" i="4" s="1"/>
  <c r="K584" i="4"/>
  <c r="J584" i="4"/>
  <c r="I584" i="4"/>
  <c r="H584" i="4"/>
  <c r="Q589" i="5" l="1"/>
  <c r="K589" i="5"/>
  <c r="J589" i="5"/>
  <c r="I589" i="5"/>
  <c r="H589" i="5"/>
  <c r="G590" i="5"/>
  <c r="R590" i="5" s="1"/>
  <c r="B585" i="4"/>
  <c r="C585" i="4"/>
  <c r="D585" i="4"/>
  <c r="G586" i="4"/>
  <c r="A586" i="4"/>
  <c r="C586" i="4" s="1"/>
  <c r="K585" i="4"/>
  <c r="J585" i="4"/>
  <c r="I585" i="4"/>
  <c r="H585" i="4"/>
  <c r="Q590" i="5" l="1"/>
  <c r="K590" i="5"/>
  <c r="H590" i="5"/>
  <c r="G591" i="5"/>
  <c r="R591" i="5" s="1"/>
  <c r="J590" i="5"/>
  <c r="I590" i="5"/>
  <c r="D586" i="4"/>
  <c r="B586" i="4"/>
  <c r="E586" i="4"/>
  <c r="G587" i="4"/>
  <c r="A587" i="4"/>
  <c r="E587" i="4" s="1"/>
  <c r="K586" i="4"/>
  <c r="J586" i="4"/>
  <c r="I586" i="4"/>
  <c r="H586" i="4"/>
  <c r="Q591" i="5" l="1"/>
  <c r="K591" i="5"/>
  <c r="H591" i="5"/>
  <c r="J591" i="5"/>
  <c r="I591" i="5"/>
  <c r="G592" i="5"/>
  <c r="R592" i="5" s="1"/>
  <c r="B587" i="4"/>
  <c r="C587" i="4"/>
  <c r="D587" i="4"/>
  <c r="G588" i="4"/>
  <c r="A588" i="4"/>
  <c r="C588" i="4" s="1"/>
  <c r="K587" i="4"/>
  <c r="J587" i="4"/>
  <c r="I587" i="4"/>
  <c r="H587" i="4"/>
  <c r="Q592" i="5" l="1"/>
  <c r="K592" i="5"/>
  <c r="H592" i="5"/>
  <c r="J592" i="5"/>
  <c r="I592" i="5"/>
  <c r="G593" i="5"/>
  <c r="R593" i="5" s="1"/>
  <c r="D588" i="4"/>
  <c r="B588" i="4"/>
  <c r="E588" i="4"/>
  <c r="G589" i="4"/>
  <c r="A589" i="4"/>
  <c r="E589" i="4" s="1"/>
  <c r="K588" i="4"/>
  <c r="J588" i="4"/>
  <c r="I588" i="4"/>
  <c r="H588" i="4"/>
  <c r="Q593" i="5" l="1"/>
  <c r="K593" i="5"/>
  <c r="J593" i="5"/>
  <c r="I593" i="5"/>
  <c r="H593" i="5"/>
  <c r="G594" i="5"/>
  <c r="R594" i="5" s="1"/>
  <c r="B589" i="4"/>
  <c r="C589" i="4"/>
  <c r="D589" i="4"/>
  <c r="G590" i="4"/>
  <c r="A590" i="4"/>
  <c r="C590" i="4" s="1"/>
  <c r="K589" i="4"/>
  <c r="J589" i="4"/>
  <c r="I589" i="4"/>
  <c r="H589" i="4"/>
  <c r="Q594" i="5" l="1"/>
  <c r="K594" i="5"/>
  <c r="J594" i="5"/>
  <c r="I594" i="5"/>
  <c r="H594" i="5"/>
  <c r="G595" i="5"/>
  <c r="R595" i="5" s="1"/>
  <c r="B590" i="4"/>
  <c r="D590" i="4"/>
  <c r="E590" i="4"/>
  <c r="G591" i="4"/>
  <c r="A591" i="4"/>
  <c r="E591" i="4" s="1"/>
  <c r="K590" i="4"/>
  <c r="J590" i="4"/>
  <c r="I590" i="4"/>
  <c r="H590" i="4"/>
  <c r="Q595" i="5" l="1"/>
  <c r="K595" i="5"/>
  <c r="J595" i="5"/>
  <c r="I595" i="5"/>
  <c r="H595" i="5"/>
  <c r="G596" i="5"/>
  <c r="B591" i="4"/>
  <c r="C591" i="4"/>
  <c r="D591" i="4"/>
  <c r="G592" i="4"/>
  <c r="A592" i="4"/>
  <c r="C592" i="4" s="1"/>
  <c r="K591" i="4"/>
  <c r="J591" i="4"/>
  <c r="I591" i="4"/>
  <c r="H591" i="4"/>
  <c r="Q596" i="5" l="1"/>
  <c r="K596" i="5"/>
  <c r="J596" i="5"/>
  <c r="I596" i="5"/>
  <c r="H596" i="5"/>
  <c r="G597" i="5"/>
  <c r="B592" i="4"/>
  <c r="D592" i="4"/>
  <c r="E592" i="4"/>
  <c r="G593" i="4"/>
  <c r="A593" i="4"/>
  <c r="E593" i="4" s="1"/>
  <c r="K592" i="4"/>
  <c r="J592" i="4"/>
  <c r="I592" i="4"/>
  <c r="H592" i="4"/>
  <c r="K597" i="5" l="1"/>
  <c r="J597" i="5"/>
  <c r="I597" i="5"/>
  <c r="H597" i="5"/>
  <c r="G598" i="5"/>
  <c r="B593" i="4"/>
  <c r="C593" i="4"/>
  <c r="D593" i="4"/>
  <c r="G594" i="4"/>
  <c r="A594" i="4"/>
  <c r="C594" i="4" s="1"/>
  <c r="K593" i="4"/>
  <c r="J593" i="4"/>
  <c r="I593" i="4"/>
  <c r="H593" i="4"/>
  <c r="K598" i="5" l="1"/>
  <c r="J598" i="5"/>
  <c r="I598" i="5"/>
  <c r="H598" i="5"/>
  <c r="G599" i="5"/>
  <c r="D594" i="4"/>
  <c r="B594" i="4"/>
  <c r="E594" i="4"/>
  <c r="G595" i="4"/>
  <c r="A595" i="4"/>
  <c r="C595" i="4" s="1"/>
  <c r="K594" i="4"/>
  <c r="J594" i="4"/>
  <c r="I594" i="4"/>
  <c r="H594" i="4"/>
  <c r="K599" i="5" l="1"/>
  <c r="J599" i="5"/>
  <c r="I599" i="5"/>
  <c r="H599" i="5"/>
  <c r="G600" i="5"/>
  <c r="B595" i="4"/>
  <c r="D595" i="4"/>
  <c r="E595" i="4"/>
  <c r="G596" i="4"/>
  <c r="A596" i="4"/>
  <c r="C596" i="4" s="1"/>
  <c r="K595" i="4"/>
  <c r="J595" i="4"/>
  <c r="I595" i="4"/>
  <c r="H595" i="4"/>
  <c r="K600" i="5" l="1"/>
  <c r="J600" i="5"/>
  <c r="I600" i="5"/>
  <c r="H600" i="5"/>
  <c r="G601" i="5"/>
  <c r="B596" i="4"/>
  <c r="D596" i="4"/>
  <c r="E596" i="4"/>
  <c r="G597" i="4"/>
  <c r="A597" i="4"/>
  <c r="C597" i="4" s="1"/>
  <c r="K596" i="4"/>
  <c r="J596" i="4"/>
  <c r="I596" i="4"/>
  <c r="H596" i="4"/>
  <c r="K601" i="5" l="1"/>
  <c r="J601" i="5"/>
  <c r="I601" i="5"/>
  <c r="H601" i="5"/>
  <c r="G602" i="5"/>
  <c r="B597" i="4"/>
  <c r="D597" i="4"/>
  <c r="E597" i="4"/>
  <c r="G598" i="4"/>
  <c r="A598" i="4"/>
  <c r="C598" i="4" s="1"/>
  <c r="K597" i="4"/>
  <c r="J597" i="4"/>
  <c r="I597" i="4"/>
  <c r="H597" i="4"/>
  <c r="K602" i="5" l="1"/>
  <c r="J602" i="5"/>
  <c r="I602" i="5"/>
  <c r="H602" i="5"/>
  <c r="G603" i="5"/>
  <c r="E598" i="4"/>
  <c r="B598" i="4"/>
  <c r="D598" i="4"/>
  <c r="G599" i="4"/>
  <c r="A599" i="4"/>
  <c r="C599" i="4" s="1"/>
  <c r="K598" i="4"/>
  <c r="J598" i="4"/>
  <c r="I598" i="4"/>
  <c r="H598" i="4"/>
  <c r="K603" i="5" l="1"/>
  <c r="J603" i="5"/>
  <c r="I603" i="5"/>
  <c r="H603" i="5"/>
  <c r="G604" i="5"/>
  <c r="B599" i="4"/>
  <c r="D599" i="4"/>
  <c r="E599" i="4"/>
  <c r="G600" i="4"/>
  <c r="A600" i="4"/>
  <c r="D600" i="4" s="1"/>
  <c r="K599" i="4"/>
  <c r="J599" i="4"/>
  <c r="I599" i="4"/>
  <c r="H599" i="4"/>
  <c r="K604" i="5" l="1"/>
  <c r="J604" i="5"/>
  <c r="I604" i="5"/>
  <c r="H604" i="5"/>
  <c r="G605" i="5"/>
  <c r="B600" i="4"/>
  <c r="E600" i="4"/>
  <c r="C600" i="4"/>
  <c r="G601" i="4"/>
  <c r="A601" i="4"/>
  <c r="E601" i="4" s="1"/>
  <c r="K600" i="4"/>
  <c r="J600" i="4"/>
  <c r="I600" i="4"/>
  <c r="H600" i="4"/>
  <c r="K605" i="5" l="1"/>
  <c r="J605" i="5"/>
  <c r="I605" i="5"/>
  <c r="H605" i="5"/>
  <c r="G606" i="5"/>
  <c r="B601" i="4"/>
  <c r="C601" i="4"/>
  <c r="D601" i="4"/>
  <c r="G602" i="4"/>
  <c r="A602" i="4"/>
  <c r="E602" i="4" s="1"/>
  <c r="K601" i="4"/>
  <c r="J601" i="4"/>
  <c r="I601" i="4"/>
  <c r="H601" i="4"/>
  <c r="K606" i="5" l="1"/>
  <c r="J606" i="5"/>
  <c r="I606" i="5"/>
  <c r="H606" i="5"/>
  <c r="G607" i="5"/>
  <c r="B602" i="4"/>
  <c r="C602" i="4"/>
  <c r="D602" i="4"/>
  <c r="G603" i="4"/>
  <c r="A603" i="4"/>
  <c r="E603" i="4" s="1"/>
  <c r="K602" i="4"/>
  <c r="J602" i="4"/>
  <c r="I602" i="4"/>
  <c r="H602" i="4"/>
  <c r="K607" i="5" l="1"/>
  <c r="J607" i="5"/>
  <c r="I607" i="5"/>
  <c r="H607" i="5"/>
  <c r="G608" i="5"/>
  <c r="B603" i="4"/>
  <c r="D603" i="4"/>
  <c r="C603" i="4"/>
  <c r="G604" i="4"/>
  <c r="A604" i="4"/>
  <c r="C604" i="4" s="1"/>
  <c r="K603" i="4"/>
  <c r="J603" i="4"/>
  <c r="I603" i="4"/>
  <c r="H603" i="4"/>
  <c r="K608" i="5" l="1"/>
  <c r="J608" i="5"/>
  <c r="I608" i="5"/>
  <c r="H608" i="5"/>
  <c r="G609" i="5"/>
  <c r="E604" i="4"/>
  <c r="B604" i="4"/>
  <c r="D604" i="4"/>
  <c r="G605" i="4"/>
  <c r="A605" i="4"/>
  <c r="C605" i="4" s="1"/>
  <c r="K604" i="4"/>
  <c r="J604" i="4"/>
  <c r="I604" i="4"/>
  <c r="H604" i="4"/>
  <c r="H609" i="5" l="1"/>
  <c r="G610" i="5"/>
  <c r="K609" i="5"/>
  <c r="J609" i="5"/>
  <c r="I609" i="5"/>
  <c r="B605" i="4"/>
  <c r="D605" i="4"/>
  <c r="E605" i="4"/>
  <c r="G606" i="4"/>
  <c r="A606" i="4"/>
  <c r="E606" i="4" s="1"/>
  <c r="K605" i="4"/>
  <c r="J605" i="4"/>
  <c r="I605" i="4"/>
  <c r="H605" i="4"/>
  <c r="G611" i="5" l="1"/>
  <c r="K610" i="5"/>
  <c r="J610" i="5"/>
  <c r="I610" i="5"/>
  <c r="H610" i="5"/>
  <c r="B606" i="4"/>
  <c r="D606" i="4"/>
  <c r="C606" i="4"/>
  <c r="G607" i="4"/>
  <c r="A607" i="4"/>
  <c r="C607" i="4" s="1"/>
  <c r="K606" i="4"/>
  <c r="J606" i="4"/>
  <c r="I606" i="4"/>
  <c r="H606" i="4"/>
  <c r="G612" i="5" l="1"/>
  <c r="K611" i="5"/>
  <c r="J611" i="5"/>
  <c r="I611" i="5"/>
  <c r="H611" i="5"/>
  <c r="B607" i="4"/>
  <c r="D607" i="4"/>
  <c r="E607" i="4"/>
  <c r="G608" i="4"/>
  <c r="A608" i="4"/>
  <c r="C608" i="4" s="1"/>
  <c r="K607" i="4"/>
  <c r="J607" i="4"/>
  <c r="I607" i="4"/>
  <c r="H607" i="4"/>
  <c r="G613" i="5" l="1"/>
  <c r="K612" i="5"/>
  <c r="J612" i="5"/>
  <c r="I612" i="5"/>
  <c r="H612" i="5"/>
  <c r="D608" i="4"/>
  <c r="B608" i="4"/>
  <c r="E608" i="4"/>
  <c r="G609" i="4"/>
  <c r="A609" i="4"/>
  <c r="E609" i="4" s="1"/>
  <c r="K608" i="4"/>
  <c r="J608" i="4"/>
  <c r="I608" i="4"/>
  <c r="H608" i="4"/>
  <c r="G614" i="5" l="1"/>
  <c r="K613" i="5"/>
  <c r="J613" i="5"/>
  <c r="I613" i="5"/>
  <c r="H613" i="5"/>
  <c r="B609" i="4"/>
  <c r="C609" i="4"/>
  <c r="D609" i="4"/>
  <c r="G610" i="4"/>
  <c r="A610" i="4"/>
  <c r="E610" i="4" s="1"/>
  <c r="K609" i="4"/>
  <c r="J609" i="4"/>
  <c r="I609" i="4"/>
  <c r="H609" i="4"/>
  <c r="G615" i="5" l="1"/>
  <c r="K614" i="5"/>
  <c r="J614" i="5"/>
  <c r="I614" i="5"/>
  <c r="H614" i="5"/>
  <c r="B610" i="4"/>
  <c r="C610" i="4"/>
  <c r="D610" i="4"/>
  <c r="G611" i="4"/>
  <c r="A611" i="4"/>
  <c r="E611" i="4" s="1"/>
  <c r="K610" i="4"/>
  <c r="J610" i="4"/>
  <c r="I610" i="4"/>
  <c r="H610" i="4"/>
  <c r="G616" i="5" l="1"/>
  <c r="K615" i="5"/>
  <c r="J615" i="5"/>
  <c r="I615" i="5"/>
  <c r="H615" i="5"/>
  <c r="B611" i="4"/>
  <c r="C611" i="4"/>
  <c r="D611" i="4"/>
  <c r="G612" i="4"/>
  <c r="A612" i="4"/>
  <c r="C612" i="4" s="1"/>
  <c r="K611" i="4"/>
  <c r="J611" i="4"/>
  <c r="I611" i="4"/>
  <c r="H611" i="4"/>
  <c r="G617" i="5" l="1"/>
  <c r="K616" i="5"/>
  <c r="J616" i="5"/>
  <c r="I616" i="5"/>
  <c r="H616" i="5"/>
  <c r="B612" i="4"/>
  <c r="D612" i="4"/>
  <c r="E612" i="4"/>
  <c r="G613" i="4"/>
  <c r="A613" i="4"/>
  <c r="E613" i="4" s="1"/>
  <c r="K612" i="4"/>
  <c r="J612" i="4"/>
  <c r="I612" i="4"/>
  <c r="H612" i="4"/>
  <c r="K617" i="5" l="1"/>
  <c r="H617" i="5"/>
  <c r="G618" i="5"/>
  <c r="J617" i="5"/>
  <c r="I617" i="5"/>
  <c r="B613" i="4"/>
  <c r="C613" i="4"/>
  <c r="D613" i="4"/>
  <c r="G614" i="4"/>
  <c r="A614" i="4"/>
  <c r="C614" i="4" s="1"/>
  <c r="K613" i="4"/>
  <c r="J613" i="4"/>
  <c r="I613" i="4"/>
  <c r="H613" i="4"/>
  <c r="G619" i="5" l="1"/>
  <c r="K618" i="5"/>
  <c r="J618" i="5"/>
  <c r="I618" i="5"/>
  <c r="H618" i="5"/>
  <c r="B614" i="4"/>
  <c r="E614" i="4"/>
  <c r="D614" i="4"/>
  <c r="G615" i="4"/>
  <c r="A615" i="4"/>
  <c r="E615" i="4" s="1"/>
  <c r="K614" i="4"/>
  <c r="J614" i="4"/>
  <c r="I614" i="4"/>
  <c r="H614" i="4"/>
  <c r="I619" i="5" l="1"/>
  <c r="J619" i="5"/>
  <c r="H619" i="5"/>
  <c r="G620" i="5"/>
  <c r="K619" i="5"/>
  <c r="B615" i="4"/>
  <c r="C615" i="4"/>
  <c r="D615" i="4"/>
  <c r="G616" i="4"/>
  <c r="A616" i="4"/>
  <c r="C616" i="4" s="1"/>
  <c r="K615" i="4"/>
  <c r="J615" i="4"/>
  <c r="I615" i="4"/>
  <c r="H615" i="4"/>
  <c r="G621" i="5" l="1"/>
  <c r="K620" i="5"/>
  <c r="J620" i="5"/>
  <c r="I620" i="5"/>
  <c r="H620" i="5"/>
  <c r="D616" i="4"/>
  <c r="B616" i="4"/>
  <c r="E616" i="4"/>
  <c r="G617" i="4"/>
  <c r="A617" i="4"/>
  <c r="E617" i="4" s="1"/>
  <c r="K616" i="4"/>
  <c r="J616" i="4"/>
  <c r="I616" i="4"/>
  <c r="H616" i="4"/>
  <c r="G622" i="5" l="1"/>
  <c r="K621" i="5"/>
  <c r="J621" i="5"/>
  <c r="I621" i="5"/>
  <c r="H621" i="5"/>
  <c r="B617" i="4"/>
  <c r="C617" i="4"/>
  <c r="D617" i="4"/>
  <c r="G618" i="4"/>
  <c r="A618" i="4"/>
  <c r="C618" i="4" s="1"/>
  <c r="K617" i="4"/>
  <c r="J617" i="4"/>
  <c r="I617" i="4"/>
  <c r="H617" i="4"/>
  <c r="G623" i="5" l="1"/>
  <c r="K622" i="5"/>
  <c r="J622" i="5"/>
  <c r="I622" i="5"/>
  <c r="H622" i="5"/>
  <c r="B618" i="4"/>
  <c r="E618" i="4"/>
  <c r="D618" i="4"/>
  <c r="G619" i="4"/>
  <c r="A619" i="4"/>
  <c r="E619" i="4" s="1"/>
  <c r="K618" i="4"/>
  <c r="J618" i="4"/>
  <c r="I618" i="4"/>
  <c r="H618" i="4"/>
  <c r="G624" i="5" l="1"/>
  <c r="K623" i="5"/>
  <c r="J623" i="5"/>
  <c r="I623" i="5"/>
  <c r="H623" i="5"/>
  <c r="B619" i="4"/>
  <c r="C619" i="4"/>
  <c r="D619" i="4"/>
  <c r="G620" i="4"/>
  <c r="A620" i="4"/>
  <c r="C620" i="4" s="1"/>
  <c r="K619" i="4"/>
  <c r="J619" i="4"/>
  <c r="I619" i="4"/>
  <c r="H619" i="4"/>
  <c r="G625" i="5" l="1"/>
  <c r="K624" i="5"/>
  <c r="J624" i="5"/>
  <c r="I624" i="5"/>
  <c r="H624" i="5"/>
  <c r="D620" i="4"/>
  <c r="B620" i="4"/>
  <c r="E620" i="4"/>
  <c r="G621" i="4"/>
  <c r="A621" i="4"/>
  <c r="E621" i="4" s="1"/>
  <c r="K620" i="4"/>
  <c r="J620" i="4"/>
  <c r="I620" i="4"/>
  <c r="H620" i="4"/>
  <c r="G626" i="5" l="1"/>
  <c r="K625" i="5"/>
  <c r="J625" i="5"/>
  <c r="I625" i="5"/>
  <c r="H625" i="5"/>
  <c r="B621" i="4"/>
  <c r="C621" i="4"/>
  <c r="D621" i="4"/>
  <c r="G622" i="4"/>
  <c r="A622" i="4"/>
  <c r="C622" i="4" s="1"/>
  <c r="K621" i="4"/>
  <c r="J621" i="4"/>
  <c r="I621" i="4"/>
  <c r="H621" i="4"/>
  <c r="G627" i="5" l="1"/>
  <c r="K626" i="5"/>
  <c r="J626" i="5"/>
  <c r="I626" i="5"/>
  <c r="H626" i="5"/>
  <c r="D622" i="4"/>
  <c r="B622" i="4"/>
  <c r="E622" i="4"/>
  <c r="G623" i="4"/>
  <c r="A623" i="4"/>
  <c r="E623" i="4" s="1"/>
  <c r="K622" i="4"/>
  <c r="J622" i="4"/>
  <c r="I622" i="4"/>
  <c r="H622" i="4"/>
  <c r="G628" i="5" l="1"/>
  <c r="K627" i="5"/>
  <c r="J627" i="5"/>
  <c r="I627" i="5"/>
  <c r="H627" i="5"/>
  <c r="B623" i="4"/>
  <c r="C623" i="4"/>
  <c r="D623" i="4"/>
  <c r="G624" i="4"/>
  <c r="A624" i="4"/>
  <c r="C624" i="4" s="1"/>
  <c r="K623" i="4"/>
  <c r="J623" i="4"/>
  <c r="I623" i="4"/>
  <c r="H623" i="4"/>
  <c r="G629" i="5" l="1"/>
  <c r="K628" i="5"/>
  <c r="J628" i="5"/>
  <c r="I628" i="5"/>
  <c r="H628" i="5"/>
  <c r="D624" i="4"/>
  <c r="B624" i="4"/>
  <c r="E624" i="4"/>
  <c r="G625" i="4"/>
  <c r="A625" i="4"/>
  <c r="E625" i="4" s="1"/>
  <c r="K624" i="4"/>
  <c r="J624" i="4"/>
  <c r="I624" i="4"/>
  <c r="H624" i="4"/>
  <c r="G630" i="5" l="1"/>
  <c r="K629" i="5"/>
  <c r="J629" i="5"/>
  <c r="I629" i="5"/>
  <c r="H629" i="5"/>
  <c r="B625" i="4"/>
  <c r="C625" i="4"/>
  <c r="D625" i="4"/>
  <c r="G626" i="4"/>
  <c r="A626" i="4"/>
  <c r="E626" i="4" s="1"/>
  <c r="K625" i="4"/>
  <c r="J625" i="4"/>
  <c r="I625" i="4"/>
  <c r="H625" i="4"/>
  <c r="G631" i="5" l="1"/>
  <c r="K630" i="5"/>
  <c r="J630" i="5"/>
  <c r="I630" i="5"/>
  <c r="H630" i="5"/>
  <c r="B626" i="4"/>
  <c r="D626" i="4"/>
  <c r="C626" i="4"/>
  <c r="G627" i="4"/>
  <c r="A627" i="4"/>
  <c r="E627" i="4" s="1"/>
  <c r="K626" i="4"/>
  <c r="J626" i="4"/>
  <c r="I626" i="4"/>
  <c r="H626" i="4"/>
  <c r="G632" i="5" l="1"/>
  <c r="K631" i="5"/>
  <c r="J631" i="5"/>
  <c r="I631" i="5"/>
  <c r="H631" i="5"/>
  <c r="D627" i="4"/>
  <c r="B627" i="4"/>
  <c r="C627" i="4"/>
  <c r="G628" i="4"/>
  <c r="A628" i="4"/>
  <c r="E628" i="4" s="1"/>
  <c r="K627" i="4"/>
  <c r="J627" i="4"/>
  <c r="I627" i="4"/>
  <c r="H627" i="4"/>
  <c r="G633" i="5" l="1"/>
  <c r="K632" i="5"/>
  <c r="J632" i="5"/>
  <c r="I632" i="5"/>
  <c r="H632" i="5"/>
  <c r="D628" i="4"/>
  <c r="B628" i="4"/>
  <c r="C628" i="4"/>
  <c r="G629" i="4"/>
  <c r="A629" i="4"/>
  <c r="C629" i="4" s="1"/>
  <c r="K628" i="4"/>
  <c r="J628" i="4"/>
  <c r="I628" i="4"/>
  <c r="H628" i="4"/>
  <c r="J633" i="5" l="1"/>
  <c r="K633" i="5"/>
  <c r="I633" i="5"/>
  <c r="H633" i="5"/>
  <c r="G634" i="5"/>
  <c r="B629" i="4"/>
  <c r="D629" i="4"/>
  <c r="E629" i="4"/>
  <c r="G630" i="4"/>
  <c r="A630" i="4"/>
  <c r="E630" i="4" s="1"/>
  <c r="K629" i="4"/>
  <c r="J629" i="4"/>
  <c r="I629" i="4"/>
  <c r="H629" i="4"/>
  <c r="J634" i="5" l="1"/>
  <c r="I634" i="5"/>
  <c r="H634" i="5"/>
  <c r="G635" i="5"/>
  <c r="K634" i="5"/>
  <c r="B630" i="4"/>
  <c r="D630" i="4"/>
  <c r="C630" i="4"/>
  <c r="G631" i="4"/>
  <c r="A631" i="4"/>
  <c r="E631" i="4" s="1"/>
  <c r="K630" i="4"/>
  <c r="J630" i="4"/>
  <c r="I630" i="4"/>
  <c r="H630" i="4"/>
  <c r="K635" i="5" l="1"/>
  <c r="J635" i="5"/>
  <c r="I635" i="5"/>
  <c r="H635" i="5"/>
  <c r="G636" i="5"/>
  <c r="B631" i="4"/>
  <c r="C631" i="4"/>
  <c r="D631" i="4"/>
  <c r="G632" i="4"/>
  <c r="A632" i="4"/>
  <c r="E632" i="4" s="1"/>
  <c r="K631" i="4"/>
  <c r="J631" i="4"/>
  <c r="I631" i="4"/>
  <c r="H631" i="4"/>
  <c r="K636" i="5" l="1"/>
  <c r="J636" i="5"/>
  <c r="I636" i="5"/>
  <c r="H636" i="5"/>
  <c r="G637" i="5"/>
  <c r="B632" i="4"/>
  <c r="D632" i="4"/>
  <c r="C632" i="4"/>
  <c r="G633" i="4"/>
  <c r="A633" i="4"/>
  <c r="C633" i="4" s="1"/>
  <c r="K632" i="4"/>
  <c r="J632" i="4"/>
  <c r="I632" i="4"/>
  <c r="H632" i="4"/>
  <c r="K637" i="5" l="1"/>
  <c r="J637" i="5"/>
  <c r="I637" i="5"/>
  <c r="H637" i="5"/>
  <c r="G638" i="5"/>
  <c r="B633" i="4"/>
  <c r="D633" i="4"/>
  <c r="E633" i="4"/>
  <c r="G634" i="4"/>
  <c r="A634" i="4"/>
  <c r="E634" i="4" s="1"/>
  <c r="K633" i="4"/>
  <c r="J633" i="4"/>
  <c r="I633" i="4"/>
  <c r="H633" i="4"/>
  <c r="K638" i="5" l="1"/>
  <c r="J638" i="5"/>
  <c r="I638" i="5"/>
  <c r="H638" i="5"/>
  <c r="G639" i="5"/>
  <c r="B634" i="4"/>
  <c r="C634" i="4"/>
  <c r="D634" i="4"/>
  <c r="G635" i="4"/>
  <c r="A635" i="4"/>
  <c r="C635" i="4" s="1"/>
  <c r="K634" i="4"/>
  <c r="J634" i="4"/>
  <c r="I634" i="4"/>
  <c r="H634" i="4"/>
  <c r="K639" i="5" l="1"/>
  <c r="J639" i="5"/>
  <c r="I639" i="5"/>
  <c r="H639" i="5"/>
  <c r="G640" i="5"/>
  <c r="B635" i="4"/>
  <c r="D635" i="4"/>
  <c r="E635" i="4"/>
  <c r="G636" i="4"/>
  <c r="A636" i="4"/>
  <c r="C636" i="4" s="1"/>
  <c r="K635" i="4"/>
  <c r="J635" i="4"/>
  <c r="I635" i="4"/>
  <c r="H635" i="4"/>
  <c r="K640" i="5" l="1"/>
  <c r="J640" i="5"/>
  <c r="I640" i="5"/>
  <c r="H640" i="5"/>
  <c r="G641" i="5"/>
  <c r="B636" i="4"/>
  <c r="D636" i="4"/>
  <c r="E636" i="4"/>
  <c r="G637" i="4"/>
  <c r="A637" i="4"/>
  <c r="D637" i="4" s="1"/>
  <c r="K636" i="4"/>
  <c r="J636" i="4"/>
  <c r="I636" i="4"/>
  <c r="H636" i="4"/>
  <c r="K641" i="5" l="1"/>
  <c r="J641" i="5"/>
  <c r="I641" i="5"/>
  <c r="H641" i="5"/>
  <c r="G642" i="5"/>
  <c r="B637" i="4"/>
  <c r="E637" i="4"/>
  <c r="C637" i="4"/>
  <c r="G638" i="4"/>
  <c r="A638" i="4"/>
  <c r="D638" i="4" s="1"/>
  <c r="K637" i="4"/>
  <c r="J637" i="4"/>
  <c r="I637" i="4"/>
  <c r="H637" i="4"/>
  <c r="K642" i="5" l="1"/>
  <c r="J642" i="5"/>
  <c r="I642" i="5"/>
  <c r="H642" i="5"/>
  <c r="G643" i="5"/>
  <c r="E638" i="4"/>
  <c r="B638" i="4"/>
  <c r="C638" i="4"/>
  <c r="G639" i="4"/>
  <c r="A639" i="4"/>
  <c r="D639" i="4" s="1"/>
  <c r="K638" i="4"/>
  <c r="J638" i="4"/>
  <c r="I638" i="4"/>
  <c r="H638" i="4"/>
  <c r="G644" i="5" l="1"/>
  <c r="I643" i="5"/>
  <c r="H643" i="5"/>
  <c r="K643" i="5"/>
  <c r="J643" i="5"/>
  <c r="B639" i="4"/>
  <c r="E639" i="4"/>
  <c r="C639" i="4"/>
  <c r="G640" i="4"/>
  <c r="A640" i="4"/>
  <c r="C640" i="4" s="1"/>
  <c r="K639" i="4"/>
  <c r="J639" i="4"/>
  <c r="I639" i="4"/>
  <c r="H639" i="4"/>
  <c r="J644" i="5" l="1"/>
  <c r="I644" i="5"/>
  <c r="H644" i="5"/>
  <c r="G645" i="5"/>
  <c r="K644" i="5"/>
  <c r="D640" i="4"/>
  <c r="B640" i="4"/>
  <c r="E640" i="4"/>
  <c r="G641" i="4"/>
  <c r="A641" i="4"/>
  <c r="E641" i="4" s="1"/>
  <c r="K640" i="4"/>
  <c r="J640" i="4"/>
  <c r="I640" i="4"/>
  <c r="H640" i="4"/>
  <c r="K645" i="5" l="1"/>
  <c r="J645" i="5"/>
  <c r="I645" i="5"/>
  <c r="H645" i="5"/>
  <c r="G646" i="5"/>
  <c r="B641" i="4"/>
  <c r="D641" i="4"/>
  <c r="C641" i="4"/>
  <c r="G642" i="4"/>
  <c r="A642" i="4"/>
  <c r="C642" i="4" s="1"/>
  <c r="K641" i="4"/>
  <c r="J641" i="4"/>
  <c r="I641" i="4"/>
  <c r="H641" i="4"/>
  <c r="K646" i="5" l="1"/>
  <c r="J646" i="5"/>
  <c r="I646" i="5"/>
  <c r="H646" i="5"/>
  <c r="G647" i="5"/>
  <c r="B642" i="4"/>
  <c r="D642" i="4"/>
  <c r="E642" i="4"/>
  <c r="G643" i="4"/>
  <c r="A643" i="4"/>
  <c r="E643" i="4" s="1"/>
  <c r="K642" i="4"/>
  <c r="J642" i="4"/>
  <c r="I642" i="4"/>
  <c r="H642" i="4"/>
  <c r="K647" i="5" l="1"/>
  <c r="J647" i="5"/>
  <c r="I647" i="5"/>
  <c r="H647" i="5"/>
  <c r="G648" i="5"/>
  <c r="B643" i="4"/>
  <c r="D643" i="4"/>
  <c r="C643" i="4"/>
  <c r="G644" i="4"/>
  <c r="A644" i="4"/>
  <c r="E644" i="4" s="1"/>
  <c r="K643" i="4"/>
  <c r="J643" i="4"/>
  <c r="I643" i="4"/>
  <c r="H643" i="4"/>
  <c r="K648" i="5" l="1"/>
  <c r="J648" i="5"/>
  <c r="I648" i="5"/>
  <c r="H648" i="5"/>
  <c r="G649" i="5"/>
  <c r="B644" i="4"/>
  <c r="D644" i="4"/>
  <c r="C644" i="4"/>
  <c r="G645" i="4"/>
  <c r="A645" i="4"/>
  <c r="E645" i="4" s="1"/>
  <c r="K644" i="4"/>
  <c r="J644" i="4"/>
  <c r="I644" i="4"/>
  <c r="H644" i="4"/>
  <c r="K649" i="5" l="1"/>
  <c r="J649" i="5"/>
  <c r="I649" i="5"/>
  <c r="H649" i="5"/>
  <c r="G650" i="5"/>
  <c r="D645" i="4"/>
  <c r="B645" i="4"/>
  <c r="C645" i="4"/>
  <c r="G646" i="4"/>
  <c r="A646" i="4"/>
  <c r="C646" i="4" s="1"/>
  <c r="K645" i="4"/>
  <c r="J645" i="4"/>
  <c r="I645" i="4"/>
  <c r="H645" i="4"/>
  <c r="K650" i="5" l="1"/>
  <c r="J650" i="5"/>
  <c r="I650" i="5"/>
  <c r="H650" i="5"/>
  <c r="G651" i="5"/>
  <c r="B646" i="4"/>
  <c r="D646" i="4"/>
  <c r="E646" i="4"/>
  <c r="G647" i="4"/>
  <c r="A647" i="4"/>
  <c r="E647" i="4" s="1"/>
  <c r="K646" i="4"/>
  <c r="J646" i="4"/>
  <c r="I646" i="4"/>
  <c r="H646" i="4"/>
  <c r="K651" i="5" l="1"/>
  <c r="J651" i="5"/>
  <c r="I651" i="5"/>
  <c r="H651" i="5"/>
  <c r="G652" i="5"/>
  <c r="B647" i="4"/>
  <c r="D647" i="4"/>
  <c r="C647" i="4"/>
  <c r="G648" i="4"/>
  <c r="A648" i="4"/>
  <c r="D648" i="4" s="1"/>
  <c r="K647" i="4"/>
  <c r="J647" i="4"/>
  <c r="I647" i="4"/>
  <c r="H647" i="4"/>
  <c r="K652" i="5" l="1"/>
  <c r="J652" i="5"/>
  <c r="I652" i="5"/>
  <c r="H652" i="5"/>
  <c r="G653" i="5"/>
  <c r="B648" i="4"/>
  <c r="E648" i="4"/>
  <c r="C648" i="4"/>
  <c r="G649" i="4"/>
  <c r="A649" i="4"/>
  <c r="D649" i="4" s="1"/>
  <c r="K648" i="4"/>
  <c r="J648" i="4"/>
  <c r="I648" i="4"/>
  <c r="H648" i="4"/>
  <c r="J653" i="5" l="1"/>
  <c r="I653" i="5"/>
  <c r="H653" i="5"/>
  <c r="G654" i="5"/>
  <c r="K653" i="5"/>
  <c r="E649" i="4"/>
  <c r="B649" i="4"/>
  <c r="C649" i="4"/>
  <c r="G650" i="4"/>
  <c r="A650" i="4"/>
  <c r="D650" i="4" s="1"/>
  <c r="K649" i="4"/>
  <c r="J649" i="4"/>
  <c r="I649" i="4"/>
  <c r="H649" i="4"/>
  <c r="J654" i="5" l="1"/>
  <c r="I654" i="5"/>
  <c r="H654" i="5"/>
  <c r="G655" i="5"/>
  <c r="K654" i="5"/>
  <c r="B650" i="4"/>
  <c r="E650" i="4"/>
  <c r="C650" i="4"/>
  <c r="G651" i="4"/>
  <c r="A651" i="4"/>
  <c r="D651" i="4" s="1"/>
  <c r="K650" i="4"/>
  <c r="J650" i="4"/>
  <c r="I650" i="4"/>
  <c r="H650" i="4"/>
  <c r="K655" i="5" l="1"/>
  <c r="J655" i="5"/>
  <c r="I655" i="5"/>
  <c r="H655" i="5"/>
  <c r="G656" i="5"/>
  <c r="B651" i="4"/>
  <c r="E651" i="4"/>
  <c r="C651" i="4"/>
  <c r="G652" i="4"/>
  <c r="A652" i="4"/>
  <c r="C652" i="4" s="1"/>
  <c r="K651" i="4"/>
  <c r="J651" i="4"/>
  <c r="I651" i="4"/>
  <c r="H651" i="4"/>
  <c r="K656" i="5" l="1"/>
  <c r="J656" i="5"/>
  <c r="I656" i="5"/>
  <c r="H656" i="5"/>
  <c r="G657" i="5"/>
  <c r="E652" i="4"/>
  <c r="B652" i="4"/>
  <c r="D652" i="4"/>
  <c r="G653" i="4"/>
  <c r="A653" i="4"/>
  <c r="E653" i="4" s="1"/>
  <c r="K652" i="4"/>
  <c r="J652" i="4"/>
  <c r="I652" i="4"/>
  <c r="H652" i="4"/>
  <c r="K657" i="5" l="1"/>
  <c r="J657" i="5"/>
  <c r="I657" i="5"/>
  <c r="H657" i="5"/>
  <c r="G658" i="5"/>
  <c r="C653" i="4"/>
  <c r="D653" i="4"/>
  <c r="B653" i="4"/>
  <c r="G654" i="4"/>
  <c r="A654" i="4"/>
  <c r="C654" i="4" s="1"/>
  <c r="K653" i="4"/>
  <c r="J653" i="4"/>
  <c r="I653" i="4"/>
  <c r="H653" i="4"/>
  <c r="K658" i="5" l="1"/>
  <c r="J658" i="5"/>
  <c r="I658" i="5"/>
  <c r="H658" i="5"/>
  <c r="G659" i="5"/>
  <c r="B654" i="4"/>
  <c r="D654" i="4"/>
  <c r="E654" i="4"/>
  <c r="G655" i="4"/>
  <c r="A655" i="4"/>
  <c r="E655" i="4" s="1"/>
  <c r="K654" i="4"/>
  <c r="J654" i="4"/>
  <c r="I654" i="4"/>
  <c r="H654" i="4"/>
  <c r="K659" i="5" l="1"/>
  <c r="J659" i="5"/>
  <c r="I659" i="5"/>
  <c r="H659" i="5"/>
  <c r="G660" i="5"/>
  <c r="B655" i="4"/>
  <c r="D655" i="4"/>
  <c r="C655" i="4"/>
  <c r="G656" i="4"/>
  <c r="A656" i="4"/>
  <c r="C656" i="4" s="1"/>
  <c r="K655" i="4"/>
  <c r="J655" i="4"/>
  <c r="I655" i="4"/>
  <c r="H655" i="4"/>
  <c r="K660" i="5" l="1"/>
  <c r="J660" i="5"/>
  <c r="I660" i="5"/>
  <c r="H660" i="5"/>
  <c r="G661" i="5"/>
  <c r="D656" i="4"/>
  <c r="B656" i="4"/>
  <c r="E656" i="4"/>
  <c r="G657" i="4"/>
  <c r="A657" i="4"/>
  <c r="E657" i="4" s="1"/>
  <c r="K656" i="4"/>
  <c r="J656" i="4"/>
  <c r="I656" i="4"/>
  <c r="H656" i="4"/>
  <c r="K661" i="5" l="1"/>
  <c r="J661" i="5"/>
  <c r="I661" i="5"/>
  <c r="H661" i="5"/>
  <c r="G662" i="5"/>
  <c r="B657" i="4"/>
  <c r="C657" i="4"/>
  <c r="D657" i="4"/>
  <c r="G658" i="4"/>
  <c r="A658" i="4"/>
  <c r="C658" i="4" s="1"/>
  <c r="K657" i="4"/>
  <c r="J657" i="4"/>
  <c r="I657" i="4"/>
  <c r="H657" i="4"/>
  <c r="J662" i="5" l="1"/>
  <c r="I662" i="5"/>
  <c r="H662" i="5"/>
  <c r="G663" i="5"/>
  <c r="K662" i="5"/>
  <c r="B658" i="4"/>
  <c r="D658" i="4"/>
  <c r="E658" i="4"/>
  <c r="G659" i="4"/>
  <c r="A659" i="4"/>
  <c r="E659" i="4" s="1"/>
  <c r="K658" i="4"/>
  <c r="J658" i="4"/>
  <c r="I658" i="4"/>
  <c r="H658" i="4"/>
  <c r="K663" i="5" l="1"/>
  <c r="J663" i="5"/>
  <c r="I663" i="5"/>
  <c r="H663" i="5"/>
  <c r="G664" i="5"/>
  <c r="B659" i="4"/>
  <c r="D659" i="4"/>
  <c r="C659" i="4"/>
  <c r="G660" i="4"/>
  <c r="A660" i="4"/>
  <c r="E660" i="4" s="1"/>
  <c r="K659" i="4"/>
  <c r="J659" i="4"/>
  <c r="I659" i="4"/>
  <c r="H659" i="4"/>
  <c r="K664" i="5" l="1"/>
  <c r="J664" i="5"/>
  <c r="I664" i="5"/>
  <c r="H664" i="5"/>
  <c r="G665" i="5"/>
  <c r="B660" i="4"/>
  <c r="D660" i="4"/>
  <c r="C660" i="4"/>
  <c r="G661" i="4"/>
  <c r="A661" i="4"/>
  <c r="E661" i="4" s="1"/>
  <c r="K660" i="4"/>
  <c r="J660" i="4"/>
  <c r="I660" i="4"/>
  <c r="H660" i="4"/>
  <c r="K665" i="5" l="1"/>
  <c r="J665" i="5"/>
  <c r="I665" i="5"/>
  <c r="H665" i="5"/>
  <c r="G666" i="5"/>
  <c r="B661" i="4"/>
  <c r="D661" i="4"/>
  <c r="C661" i="4"/>
  <c r="G662" i="4"/>
  <c r="A662" i="4"/>
  <c r="C662" i="4" s="1"/>
  <c r="K661" i="4"/>
  <c r="J661" i="4"/>
  <c r="I661" i="4"/>
  <c r="H661" i="4"/>
  <c r="K666" i="5" l="1"/>
  <c r="J666" i="5"/>
  <c r="I666" i="5"/>
  <c r="H666" i="5"/>
  <c r="G667" i="5"/>
  <c r="B662" i="4"/>
  <c r="D662" i="4"/>
  <c r="E662" i="4"/>
  <c r="G663" i="4"/>
  <c r="A663" i="4"/>
  <c r="D663" i="4" s="1"/>
  <c r="K662" i="4"/>
  <c r="J662" i="4"/>
  <c r="I662" i="4"/>
  <c r="H662" i="4"/>
  <c r="K667" i="5" l="1"/>
  <c r="J667" i="5"/>
  <c r="I667" i="5"/>
  <c r="H667" i="5"/>
  <c r="G668" i="5"/>
  <c r="B663" i="4"/>
  <c r="C663" i="4"/>
  <c r="E663" i="4"/>
  <c r="G664" i="4"/>
  <c r="A664" i="4"/>
  <c r="E664" i="4" s="1"/>
  <c r="K663" i="4"/>
  <c r="J663" i="4"/>
  <c r="I663" i="4"/>
  <c r="H663" i="4"/>
  <c r="K668" i="5" l="1"/>
  <c r="J668" i="5"/>
  <c r="I668" i="5"/>
  <c r="H668" i="5"/>
  <c r="G669" i="5"/>
  <c r="B664" i="4"/>
  <c r="C664" i="4"/>
  <c r="D664" i="4"/>
  <c r="G665" i="4"/>
  <c r="A665" i="4"/>
  <c r="C665" i="4" s="1"/>
  <c r="K664" i="4"/>
  <c r="J664" i="4"/>
  <c r="I664" i="4"/>
  <c r="H664" i="4"/>
  <c r="K669" i="5" l="1"/>
  <c r="J669" i="5"/>
  <c r="I669" i="5"/>
  <c r="H669" i="5"/>
  <c r="G670" i="5"/>
  <c r="B665" i="4"/>
  <c r="D665" i="4"/>
  <c r="E665" i="4"/>
  <c r="G666" i="4"/>
  <c r="A666" i="4"/>
  <c r="E666" i="4" s="1"/>
  <c r="K665" i="4"/>
  <c r="J665" i="4"/>
  <c r="I665" i="4"/>
  <c r="H665" i="4"/>
  <c r="K670" i="5" l="1"/>
  <c r="J670" i="5"/>
  <c r="I670" i="5"/>
  <c r="H670" i="5"/>
  <c r="G671" i="5"/>
  <c r="B666" i="4"/>
  <c r="C666" i="4"/>
  <c r="D666" i="4"/>
  <c r="G667" i="4"/>
  <c r="A667" i="4"/>
  <c r="E667" i="4" s="1"/>
  <c r="K666" i="4"/>
  <c r="J666" i="4"/>
  <c r="I666" i="4"/>
  <c r="H666" i="4"/>
  <c r="K671" i="5" l="1"/>
  <c r="J671" i="5"/>
  <c r="I671" i="5"/>
  <c r="H671" i="5"/>
  <c r="G672" i="5"/>
  <c r="B667" i="4"/>
  <c r="D667" i="4"/>
  <c r="C667" i="4"/>
  <c r="G668" i="4"/>
  <c r="A668" i="4"/>
  <c r="E668" i="4" s="1"/>
  <c r="K667" i="4"/>
  <c r="J667" i="4"/>
  <c r="I667" i="4"/>
  <c r="H667" i="4"/>
  <c r="K672" i="5" l="1"/>
  <c r="J672" i="5"/>
  <c r="I672" i="5"/>
  <c r="H672" i="5"/>
  <c r="G673" i="5"/>
  <c r="B668" i="4"/>
  <c r="D668" i="4"/>
  <c r="C668" i="4"/>
  <c r="G669" i="4"/>
  <c r="A669" i="4"/>
  <c r="C669" i="4" s="1"/>
  <c r="K668" i="4"/>
  <c r="J668" i="4"/>
  <c r="I668" i="4"/>
  <c r="H668" i="4"/>
  <c r="K673" i="5" l="1"/>
  <c r="J673" i="5"/>
  <c r="I673" i="5"/>
  <c r="H673" i="5"/>
  <c r="G674" i="5"/>
  <c r="D669" i="4"/>
  <c r="B669" i="4"/>
  <c r="E669" i="4"/>
  <c r="G670" i="4"/>
  <c r="A670" i="4"/>
  <c r="C670" i="4" s="1"/>
  <c r="K669" i="4"/>
  <c r="J669" i="4"/>
  <c r="I669" i="4"/>
  <c r="H669" i="4"/>
  <c r="K674" i="5" l="1"/>
  <c r="J674" i="5"/>
  <c r="I674" i="5"/>
  <c r="H674" i="5"/>
  <c r="G675" i="5"/>
  <c r="B670" i="4"/>
  <c r="D670" i="4"/>
  <c r="E670" i="4"/>
  <c r="G671" i="4"/>
  <c r="A671" i="4"/>
  <c r="E671" i="4" s="1"/>
  <c r="K670" i="4"/>
  <c r="J670" i="4"/>
  <c r="I670" i="4"/>
  <c r="H670" i="4"/>
  <c r="J675" i="5" l="1"/>
  <c r="I675" i="5"/>
  <c r="H675" i="5"/>
  <c r="G676" i="5"/>
  <c r="K675" i="5"/>
  <c r="D671" i="4"/>
  <c r="B671" i="4"/>
  <c r="C671" i="4"/>
  <c r="G672" i="4"/>
  <c r="A672" i="4"/>
  <c r="E672" i="4" s="1"/>
  <c r="K671" i="4"/>
  <c r="J671" i="4"/>
  <c r="I671" i="4"/>
  <c r="H671" i="4"/>
  <c r="K676" i="5" l="1"/>
  <c r="J676" i="5"/>
  <c r="I676" i="5"/>
  <c r="H676" i="5"/>
  <c r="G677" i="5"/>
  <c r="D672" i="4"/>
  <c r="B672" i="4"/>
  <c r="C672" i="4"/>
  <c r="G673" i="4"/>
  <c r="A673" i="4"/>
  <c r="C673" i="4" s="1"/>
  <c r="K672" i="4"/>
  <c r="J672" i="4"/>
  <c r="I672" i="4"/>
  <c r="H672" i="4"/>
  <c r="K677" i="5" l="1"/>
  <c r="J677" i="5"/>
  <c r="I677" i="5"/>
  <c r="H677" i="5"/>
  <c r="G678" i="5"/>
  <c r="B673" i="4"/>
  <c r="D673" i="4"/>
  <c r="E673" i="4"/>
  <c r="G674" i="4"/>
  <c r="A674" i="4"/>
  <c r="D674" i="4" s="1"/>
  <c r="K673" i="4"/>
  <c r="J673" i="4"/>
  <c r="I673" i="4"/>
  <c r="H673" i="4"/>
  <c r="K678" i="5" l="1"/>
  <c r="J678" i="5"/>
  <c r="I678" i="5"/>
  <c r="H678" i="5"/>
  <c r="G679" i="5"/>
  <c r="B674" i="4"/>
  <c r="C674" i="4"/>
  <c r="E674" i="4"/>
  <c r="G675" i="4"/>
  <c r="A675" i="4"/>
  <c r="C675" i="4" s="1"/>
  <c r="K674" i="4"/>
  <c r="J674" i="4"/>
  <c r="I674" i="4"/>
  <c r="H674" i="4"/>
  <c r="K679" i="5" l="1"/>
  <c r="J679" i="5"/>
  <c r="I679" i="5"/>
  <c r="H679" i="5"/>
  <c r="G680" i="5"/>
  <c r="B675" i="4"/>
  <c r="D675" i="4"/>
  <c r="E675" i="4"/>
  <c r="G676" i="4"/>
  <c r="A676" i="4"/>
  <c r="C676" i="4" s="1"/>
  <c r="K675" i="4"/>
  <c r="J675" i="4"/>
  <c r="I675" i="4"/>
  <c r="H675" i="4"/>
  <c r="K680" i="5" l="1"/>
  <c r="J680" i="5"/>
  <c r="I680" i="5"/>
  <c r="H680" i="5"/>
  <c r="G681" i="5"/>
  <c r="B676" i="4"/>
  <c r="D676" i="4"/>
  <c r="E676" i="4"/>
  <c r="G677" i="4"/>
  <c r="A677" i="4"/>
  <c r="E677" i="4" s="1"/>
  <c r="K676" i="4"/>
  <c r="J676" i="4"/>
  <c r="I676" i="4"/>
  <c r="H676" i="4"/>
  <c r="K681" i="5" l="1"/>
  <c r="J681" i="5"/>
  <c r="I681" i="5"/>
  <c r="H681" i="5"/>
  <c r="G682" i="5"/>
  <c r="B677" i="4"/>
  <c r="D677" i="4"/>
  <c r="C677" i="4"/>
  <c r="G678" i="4"/>
  <c r="A678" i="4"/>
  <c r="E678" i="4" s="1"/>
  <c r="K677" i="4"/>
  <c r="J677" i="4"/>
  <c r="I677" i="4"/>
  <c r="H677" i="4"/>
  <c r="K682" i="5" l="1"/>
  <c r="J682" i="5"/>
  <c r="I682" i="5"/>
  <c r="H682" i="5"/>
  <c r="G683" i="5"/>
  <c r="C678" i="4"/>
  <c r="B678" i="4"/>
  <c r="D678" i="4"/>
  <c r="G679" i="4"/>
  <c r="A679" i="4"/>
  <c r="E679" i="4" s="1"/>
  <c r="K678" i="4"/>
  <c r="J678" i="4"/>
  <c r="I678" i="4"/>
  <c r="H678" i="4"/>
  <c r="K683" i="5" l="1"/>
  <c r="J683" i="5"/>
  <c r="I683" i="5"/>
  <c r="H683" i="5"/>
  <c r="G684" i="5"/>
  <c r="B679" i="4"/>
  <c r="C679" i="4"/>
  <c r="D679" i="4"/>
  <c r="G680" i="4"/>
  <c r="A680" i="4"/>
  <c r="D680" i="4" s="1"/>
  <c r="K679" i="4"/>
  <c r="J679" i="4"/>
  <c r="I679" i="4"/>
  <c r="H679" i="4"/>
  <c r="K684" i="5" l="1"/>
  <c r="J684" i="5"/>
  <c r="I684" i="5"/>
  <c r="H684" i="5"/>
  <c r="G685" i="5"/>
  <c r="B680" i="4"/>
  <c r="E680" i="4"/>
  <c r="C680" i="4"/>
  <c r="G681" i="4"/>
  <c r="A681" i="4"/>
  <c r="D681" i="4" s="1"/>
  <c r="K680" i="4"/>
  <c r="J680" i="4"/>
  <c r="I680" i="4"/>
  <c r="H680" i="4"/>
  <c r="K685" i="5" l="1"/>
  <c r="J685" i="5"/>
  <c r="I685" i="5"/>
  <c r="H685" i="5"/>
  <c r="G686" i="5"/>
  <c r="B681" i="4"/>
  <c r="E681" i="4"/>
  <c r="C681" i="4"/>
  <c r="G682" i="4"/>
  <c r="A682" i="4"/>
  <c r="D682" i="4" s="1"/>
  <c r="K681" i="4"/>
  <c r="J681" i="4"/>
  <c r="I681" i="4"/>
  <c r="H681" i="4"/>
  <c r="K686" i="5" l="1"/>
  <c r="J686" i="5"/>
  <c r="I686" i="5"/>
  <c r="H686" i="5"/>
  <c r="G687" i="5"/>
  <c r="C682" i="4"/>
  <c r="B682" i="4"/>
  <c r="E682" i="4"/>
  <c r="G683" i="4"/>
  <c r="A683" i="4"/>
  <c r="C683" i="4" s="1"/>
  <c r="K682" i="4"/>
  <c r="J682" i="4"/>
  <c r="I682" i="4"/>
  <c r="H682" i="4"/>
  <c r="K687" i="5" l="1"/>
  <c r="J687" i="5"/>
  <c r="I687" i="5"/>
  <c r="H687" i="5"/>
  <c r="G688" i="5"/>
  <c r="B683" i="4"/>
  <c r="D683" i="4"/>
  <c r="E683" i="4"/>
  <c r="G684" i="4"/>
  <c r="A684" i="4"/>
  <c r="E684" i="4" s="1"/>
  <c r="K683" i="4"/>
  <c r="J683" i="4"/>
  <c r="I683" i="4"/>
  <c r="H683" i="4"/>
  <c r="J688" i="5" l="1"/>
  <c r="G689" i="5"/>
  <c r="H688" i="5"/>
  <c r="K688" i="5"/>
  <c r="I688" i="5"/>
  <c r="B684" i="4"/>
  <c r="D684" i="4"/>
  <c r="C684" i="4"/>
  <c r="G685" i="4"/>
  <c r="A685" i="4"/>
  <c r="E685" i="4" s="1"/>
  <c r="K684" i="4"/>
  <c r="J684" i="4"/>
  <c r="I684" i="4"/>
  <c r="H684" i="4"/>
  <c r="J689" i="5" l="1"/>
  <c r="I689" i="5"/>
  <c r="H689" i="5"/>
  <c r="G690" i="5"/>
  <c r="K689" i="5"/>
  <c r="B685" i="4"/>
  <c r="D685" i="4"/>
  <c r="C685" i="4"/>
  <c r="G686" i="4"/>
  <c r="A686" i="4"/>
  <c r="C686" i="4" s="1"/>
  <c r="K685" i="4"/>
  <c r="J685" i="4"/>
  <c r="I685" i="4"/>
  <c r="H685" i="4"/>
  <c r="K690" i="5" l="1"/>
  <c r="J690" i="5"/>
  <c r="I690" i="5"/>
  <c r="H690" i="5"/>
  <c r="G691" i="5"/>
  <c r="B686" i="4"/>
  <c r="D686" i="4"/>
  <c r="E686" i="4"/>
  <c r="G687" i="4"/>
  <c r="A687" i="4"/>
  <c r="C687" i="4" s="1"/>
  <c r="K686" i="4"/>
  <c r="J686" i="4"/>
  <c r="I686" i="4"/>
  <c r="H686" i="4"/>
  <c r="K691" i="5" l="1"/>
  <c r="J691" i="5"/>
  <c r="I691" i="5"/>
  <c r="H691" i="5"/>
  <c r="G692" i="5"/>
  <c r="B687" i="4"/>
  <c r="D687" i="4"/>
  <c r="E687" i="4"/>
  <c r="G688" i="4"/>
  <c r="A688" i="4"/>
  <c r="E688" i="4" s="1"/>
  <c r="K687" i="4"/>
  <c r="J687" i="4"/>
  <c r="I687" i="4"/>
  <c r="H687" i="4"/>
  <c r="K692" i="5" l="1"/>
  <c r="J692" i="5"/>
  <c r="I692" i="5"/>
  <c r="H692" i="5"/>
  <c r="G693" i="5"/>
  <c r="B688" i="4"/>
  <c r="C688" i="4"/>
  <c r="D688" i="4"/>
  <c r="G689" i="4"/>
  <c r="A689" i="4"/>
  <c r="C689" i="4" s="1"/>
  <c r="K688" i="4"/>
  <c r="J688" i="4"/>
  <c r="I688" i="4"/>
  <c r="H688" i="4"/>
  <c r="K693" i="5" l="1"/>
  <c r="J693" i="5"/>
  <c r="I693" i="5"/>
  <c r="H693" i="5"/>
  <c r="G694" i="5"/>
  <c r="D689" i="4"/>
  <c r="B689" i="4"/>
  <c r="E689" i="4"/>
  <c r="G690" i="4"/>
  <c r="A690" i="4"/>
  <c r="C690" i="4" s="1"/>
  <c r="K689" i="4"/>
  <c r="J689" i="4"/>
  <c r="I689" i="4"/>
  <c r="H689" i="4"/>
  <c r="K694" i="5" l="1"/>
  <c r="J694" i="5"/>
  <c r="I694" i="5"/>
  <c r="H694" i="5"/>
  <c r="G695" i="5"/>
  <c r="B690" i="4"/>
  <c r="E690" i="4"/>
  <c r="D690" i="4"/>
  <c r="G691" i="4"/>
  <c r="A691" i="4"/>
  <c r="C691" i="4" s="1"/>
  <c r="K690" i="4"/>
  <c r="J690" i="4"/>
  <c r="I690" i="4"/>
  <c r="H690" i="4"/>
  <c r="K695" i="5" l="1"/>
  <c r="J695" i="5"/>
  <c r="I695" i="5"/>
  <c r="H695" i="5"/>
  <c r="G696" i="5"/>
  <c r="B691" i="4"/>
  <c r="D691" i="4"/>
  <c r="E691" i="4"/>
  <c r="G692" i="4"/>
  <c r="A692" i="4"/>
  <c r="D692" i="4" s="1"/>
  <c r="K691" i="4"/>
  <c r="J691" i="4"/>
  <c r="I691" i="4"/>
  <c r="H691" i="4"/>
  <c r="K696" i="5" l="1"/>
  <c r="J696" i="5"/>
  <c r="I696" i="5"/>
  <c r="H696" i="5"/>
  <c r="G697" i="5"/>
  <c r="E692" i="4"/>
  <c r="B692" i="4"/>
  <c r="C692" i="4"/>
  <c r="G693" i="4"/>
  <c r="A693" i="4"/>
  <c r="E693" i="4" s="1"/>
  <c r="K692" i="4"/>
  <c r="J692" i="4"/>
  <c r="I692" i="4"/>
  <c r="H692" i="4"/>
  <c r="J697" i="5" l="1"/>
  <c r="I697" i="5"/>
  <c r="H697" i="5"/>
  <c r="G698" i="5"/>
  <c r="K697" i="5"/>
  <c r="B693" i="4"/>
  <c r="C693" i="4"/>
  <c r="D693" i="4"/>
  <c r="G694" i="4"/>
  <c r="A694" i="4"/>
  <c r="C694" i="4" s="1"/>
  <c r="K693" i="4"/>
  <c r="J693" i="4"/>
  <c r="I693" i="4"/>
  <c r="H693" i="4"/>
  <c r="K698" i="5" l="1"/>
  <c r="J698" i="5"/>
  <c r="I698" i="5"/>
  <c r="H698" i="5"/>
  <c r="G699" i="5"/>
  <c r="B694" i="4"/>
  <c r="D694" i="4"/>
  <c r="E694" i="4"/>
  <c r="G695" i="4"/>
  <c r="A695" i="4"/>
  <c r="E695" i="4" s="1"/>
  <c r="K694" i="4"/>
  <c r="J694" i="4"/>
  <c r="I694" i="4"/>
  <c r="H694" i="4"/>
  <c r="K699" i="5" l="1"/>
  <c r="J699" i="5"/>
  <c r="I699" i="5"/>
  <c r="H699" i="5"/>
  <c r="G700" i="5"/>
  <c r="B695" i="4"/>
  <c r="D695" i="4"/>
  <c r="C695" i="4"/>
  <c r="G696" i="4"/>
  <c r="A696" i="4"/>
  <c r="E696" i="4" s="1"/>
  <c r="K695" i="4"/>
  <c r="J695" i="4"/>
  <c r="I695" i="4"/>
  <c r="H695" i="4"/>
  <c r="K700" i="5" l="1"/>
  <c r="J700" i="5"/>
  <c r="I700" i="5"/>
  <c r="H700" i="5"/>
  <c r="G701" i="5"/>
  <c r="D696" i="4"/>
  <c r="B696" i="4"/>
  <c r="C696" i="4"/>
  <c r="G697" i="4"/>
  <c r="A697" i="4"/>
  <c r="C697" i="4" s="1"/>
  <c r="K696" i="4"/>
  <c r="J696" i="4"/>
  <c r="I696" i="4"/>
  <c r="H696" i="4"/>
  <c r="K701" i="5" l="1"/>
  <c r="J701" i="5"/>
  <c r="I701" i="5"/>
  <c r="H701" i="5"/>
  <c r="G702" i="5"/>
  <c r="B697" i="4"/>
  <c r="D697" i="4"/>
  <c r="E697" i="4"/>
  <c r="G698" i="4"/>
  <c r="A698" i="4"/>
  <c r="E698" i="4" s="1"/>
  <c r="K697" i="4"/>
  <c r="J697" i="4"/>
  <c r="I697" i="4"/>
  <c r="H697" i="4"/>
  <c r="K702" i="5" l="1"/>
  <c r="J702" i="5"/>
  <c r="I702" i="5"/>
  <c r="H702" i="5"/>
  <c r="G703" i="5"/>
  <c r="B698" i="4"/>
  <c r="D698" i="4"/>
  <c r="C698" i="4"/>
  <c r="G699" i="4"/>
  <c r="A699" i="4"/>
  <c r="E699" i="4" s="1"/>
  <c r="K698" i="4"/>
  <c r="J698" i="4"/>
  <c r="I698" i="4"/>
  <c r="H698" i="4"/>
  <c r="K703" i="5" l="1"/>
  <c r="J703" i="5"/>
  <c r="I703" i="5"/>
  <c r="H703" i="5"/>
  <c r="G704" i="5"/>
  <c r="B699" i="4"/>
  <c r="C699" i="4"/>
  <c r="D699" i="4"/>
  <c r="G700" i="4"/>
  <c r="A700" i="4"/>
  <c r="C700" i="4" s="1"/>
  <c r="K699" i="4"/>
  <c r="J699" i="4"/>
  <c r="I699" i="4"/>
  <c r="H699" i="4"/>
  <c r="K704" i="5" l="1"/>
  <c r="J704" i="5"/>
  <c r="I704" i="5"/>
  <c r="H704" i="5"/>
  <c r="G705" i="5"/>
  <c r="B700" i="4"/>
  <c r="D700" i="4"/>
  <c r="E700" i="4"/>
  <c r="G701" i="4"/>
  <c r="A701" i="4"/>
  <c r="E701" i="4" s="1"/>
  <c r="K700" i="4"/>
  <c r="J700" i="4"/>
  <c r="I700" i="4"/>
  <c r="H700" i="4"/>
  <c r="K705" i="5" l="1"/>
  <c r="J705" i="5"/>
  <c r="I705" i="5"/>
  <c r="H705" i="5"/>
  <c r="G706" i="5"/>
  <c r="B701" i="4"/>
  <c r="D701" i="4"/>
  <c r="C701" i="4"/>
  <c r="G702" i="4"/>
  <c r="A702" i="4"/>
  <c r="E702" i="4" s="1"/>
  <c r="K701" i="4"/>
  <c r="J701" i="4"/>
  <c r="I701" i="4"/>
  <c r="H701" i="4"/>
  <c r="K706" i="5" l="1"/>
  <c r="J706" i="5"/>
  <c r="I706" i="5"/>
  <c r="H706" i="5"/>
  <c r="G707" i="5"/>
  <c r="B702" i="4"/>
  <c r="C702" i="4"/>
  <c r="D702" i="4"/>
  <c r="G703" i="4"/>
  <c r="A703" i="4"/>
  <c r="C703" i="4" s="1"/>
  <c r="K702" i="4"/>
  <c r="J702" i="4"/>
  <c r="I702" i="4"/>
  <c r="H702" i="4"/>
  <c r="J707" i="5" l="1"/>
  <c r="I707" i="5"/>
  <c r="H707" i="5"/>
  <c r="G708" i="5"/>
  <c r="K707" i="5"/>
  <c r="B703" i="4"/>
  <c r="D703" i="4"/>
  <c r="E703" i="4"/>
  <c r="G704" i="4"/>
  <c r="A704" i="4"/>
  <c r="E704" i="4" s="1"/>
  <c r="K703" i="4"/>
  <c r="J703" i="4"/>
  <c r="I703" i="4"/>
  <c r="H703" i="4"/>
  <c r="K708" i="5" l="1"/>
  <c r="J708" i="5"/>
  <c r="I708" i="5"/>
  <c r="H708" i="5"/>
  <c r="G709" i="5"/>
  <c r="B704" i="4"/>
  <c r="D704" i="4"/>
  <c r="C704" i="4"/>
  <c r="G705" i="4"/>
  <c r="A705" i="4"/>
  <c r="E705" i="4" s="1"/>
  <c r="K704" i="4"/>
  <c r="J704" i="4"/>
  <c r="I704" i="4"/>
  <c r="H704" i="4"/>
  <c r="K709" i="5" l="1"/>
  <c r="J709" i="5"/>
  <c r="I709" i="5"/>
  <c r="H709" i="5"/>
  <c r="G710" i="5"/>
  <c r="B705" i="4"/>
  <c r="D705" i="4"/>
  <c r="C705" i="4"/>
  <c r="G706" i="4"/>
  <c r="A706" i="4"/>
  <c r="C706" i="4" s="1"/>
  <c r="K705" i="4"/>
  <c r="J705" i="4"/>
  <c r="I705" i="4"/>
  <c r="H705" i="4"/>
  <c r="K710" i="5" l="1"/>
  <c r="J710" i="5"/>
  <c r="I710" i="5"/>
  <c r="H710" i="5"/>
  <c r="G711" i="5"/>
  <c r="B706" i="4"/>
  <c r="D706" i="4"/>
  <c r="E706" i="4"/>
  <c r="G707" i="4"/>
  <c r="A707" i="4"/>
  <c r="D707" i="4" s="1"/>
  <c r="K706" i="4"/>
  <c r="J706" i="4"/>
  <c r="I706" i="4"/>
  <c r="H706" i="4"/>
  <c r="K711" i="5" l="1"/>
  <c r="J711" i="5"/>
  <c r="I711" i="5"/>
  <c r="H711" i="5"/>
  <c r="G712" i="5"/>
  <c r="E707" i="4"/>
  <c r="B707" i="4"/>
  <c r="C707" i="4"/>
  <c r="G708" i="4"/>
  <c r="A708" i="4"/>
  <c r="C708" i="4" s="1"/>
  <c r="K707" i="4"/>
  <c r="J707" i="4"/>
  <c r="I707" i="4"/>
  <c r="H707" i="4"/>
  <c r="K712" i="5" l="1"/>
  <c r="J712" i="5"/>
  <c r="I712" i="5"/>
  <c r="H712" i="5"/>
  <c r="G713" i="5"/>
  <c r="B708" i="4"/>
  <c r="D708" i="4"/>
  <c r="E708" i="4"/>
  <c r="G709" i="4"/>
  <c r="A709" i="4"/>
  <c r="E709" i="4" s="1"/>
  <c r="K708" i="4"/>
  <c r="J708" i="4"/>
  <c r="I708" i="4"/>
  <c r="H708" i="4"/>
  <c r="K713" i="5" l="1"/>
  <c r="J713" i="5"/>
  <c r="I713" i="5"/>
  <c r="H713" i="5"/>
  <c r="G714" i="5"/>
  <c r="B709" i="4"/>
  <c r="D709" i="4"/>
  <c r="C709" i="4"/>
  <c r="G710" i="4"/>
  <c r="A710" i="4"/>
  <c r="E710" i="4" s="1"/>
  <c r="K709" i="4"/>
  <c r="J709" i="4"/>
  <c r="I709" i="4"/>
  <c r="H709" i="4"/>
  <c r="J714" i="5" l="1"/>
  <c r="I714" i="5"/>
  <c r="H714" i="5"/>
  <c r="G715" i="5"/>
  <c r="K714" i="5"/>
  <c r="B710" i="4"/>
  <c r="D710" i="4"/>
  <c r="C710" i="4"/>
  <c r="G711" i="4"/>
  <c r="A711" i="4"/>
  <c r="E711" i="4" s="1"/>
  <c r="K710" i="4"/>
  <c r="J710" i="4"/>
  <c r="I710" i="4"/>
  <c r="H710" i="4"/>
  <c r="K715" i="5" l="1"/>
  <c r="J715" i="5"/>
  <c r="I715" i="5"/>
  <c r="H715" i="5"/>
  <c r="G716" i="5"/>
  <c r="B711" i="4"/>
  <c r="C711" i="4"/>
  <c r="D711" i="4"/>
  <c r="G712" i="4"/>
  <c r="A712" i="4"/>
  <c r="E712" i="4" s="1"/>
  <c r="K711" i="4"/>
  <c r="J711" i="4"/>
  <c r="I711" i="4"/>
  <c r="H711" i="4"/>
  <c r="K716" i="5" l="1"/>
  <c r="J716" i="5"/>
  <c r="I716" i="5"/>
  <c r="H716" i="5"/>
  <c r="G717" i="5"/>
  <c r="C712" i="4"/>
  <c r="B712" i="4"/>
  <c r="D712" i="4"/>
  <c r="G713" i="4"/>
  <c r="A713" i="4"/>
  <c r="E713" i="4" s="1"/>
  <c r="K712" i="4"/>
  <c r="J712" i="4"/>
  <c r="I712" i="4"/>
  <c r="H712" i="4"/>
  <c r="K717" i="5" l="1"/>
  <c r="J717" i="5"/>
  <c r="I717" i="5"/>
  <c r="H717" i="5"/>
  <c r="G718" i="5"/>
  <c r="C713" i="4"/>
  <c r="B713" i="4"/>
  <c r="D713" i="4"/>
  <c r="G714" i="4"/>
  <c r="A714" i="4"/>
  <c r="E714" i="4" s="1"/>
  <c r="K713" i="4"/>
  <c r="J713" i="4"/>
  <c r="I713" i="4"/>
  <c r="H713" i="4"/>
  <c r="K718" i="5" l="1"/>
  <c r="J718" i="5"/>
  <c r="I718" i="5"/>
  <c r="H718" i="5"/>
  <c r="G719" i="5"/>
  <c r="B714" i="4"/>
  <c r="D714" i="4"/>
  <c r="C714" i="4"/>
  <c r="G715" i="4"/>
  <c r="A715" i="4"/>
  <c r="E715" i="4" s="1"/>
  <c r="K714" i="4"/>
  <c r="J714" i="4"/>
  <c r="I714" i="4"/>
  <c r="H714" i="4"/>
  <c r="J719" i="5" l="1"/>
  <c r="H719" i="5"/>
  <c r="G720" i="5"/>
  <c r="K719" i="5"/>
  <c r="I719" i="5"/>
  <c r="B715" i="4"/>
  <c r="C715" i="4"/>
  <c r="D715" i="4"/>
  <c r="G716" i="4"/>
  <c r="A716" i="4"/>
  <c r="C716" i="4" s="1"/>
  <c r="K715" i="4"/>
  <c r="J715" i="4"/>
  <c r="I715" i="4"/>
  <c r="H715" i="4"/>
  <c r="K720" i="5" l="1"/>
  <c r="J720" i="5"/>
  <c r="I720" i="5"/>
  <c r="H720" i="5"/>
  <c r="G721" i="5"/>
  <c r="B716" i="4"/>
  <c r="D716" i="4"/>
  <c r="E716" i="4"/>
  <c r="G717" i="4"/>
  <c r="A717" i="4"/>
  <c r="E717" i="4" s="1"/>
  <c r="K716" i="4"/>
  <c r="J716" i="4"/>
  <c r="I716" i="4"/>
  <c r="H716" i="4"/>
  <c r="K721" i="5" l="1"/>
  <c r="J721" i="5"/>
  <c r="I721" i="5"/>
  <c r="H721" i="5"/>
  <c r="G722" i="5"/>
  <c r="B717" i="4"/>
  <c r="D717" i="4"/>
  <c r="C717" i="4"/>
  <c r="G718" i="4"/>
  <c r="A718" i="4"/>
  <c r="E718" i="4" s="1"/>
  <c r="K717" i="4"/>
  <c r="J717" i="4"/>
  <c r="I717" i="4"/>
  <c r="H717" i="4"/>
  <c r="K722" i="5" l="1"/>
  <c r="J722" i="5"/>
  <c r="I722" i="5"/>
  <c r="H722" i="5"/>
  <c r="G723" i="5"/>
  <c r="B718" i="4"/>
  <c r="C718" i="4"/>
  <c r="D718" i="4"/>
  <c r="G719" i="4"/>
  <c r="A719" i="4"/>
  <c r="C719" i="4" s="1"/>
  <c r="K718" i="4"/>
  <c r="J718" i="4"/>
  <c r="I718" i="4"/>
  <c r="H718" i="4"/>
  <c r="K723" i="5" l="1"/>
  <c r="J723" i="5"/>
  <c r="I723" i="5"/>
  <c r="H723" i="5"/>
  <c r="G724" i="5"/>
  <c r="B719" i="4"/>
  <c r="D719" i="4"/>
  <c r="E719" i="4"/>
  <c r="G720" i="4"/>
  <c r="A720" i="4"/>
  <c r="D720" i="4" s="1"/>
  <c r="K719" i="4"/>
  <c r="J719" i="4"/>
  <c r="I719" i="4"/>
  <c r="H719" i="4"/>
  <c r="K724" i="5" l="1"/>
  <c r="J724" i="5"/>
  <c r="I724" i="5"/>
  <c r="H724" i="5"/>
  <c r="G725" i="5"/>
  <c r="B720" i="4"/>
  <c r="E720" i="4"/>
  <c r="C720" i="4"/>
  <c r="G721" i="4"/>
  <c r="A721" i="4"/>
  <c r="C721" i="4" s="1"/>
  <c r="K720" i="4"/>
  <c r="J720" i="4"/>
  <c r="I720" i="4"/>
  <c r="H720" i="4"/>
  <c r="G726" i="5" l="1"/>
  <c r="K725" i="5"/>
  <c r="J725" i="5"/>
  <c r="I725" i="5"/>
  <c r="H725" i="5"/>
  <c r="B721" i="4"/>
  <c r="D721" i="4"/>
  <c r="E721" i="4"/>
  <c r="G722" i="4"/>
  <c r="A722" i="4"/>
  <c r="E722" i="4" s="1"/>
  <c r="K721" i="4"/>
  <c r="J721" i="4"/>
  <c r="I721" i="4"/>
  <c r="H721" i="4"/>
  <c r="K726" i="5" l="1"/>
  <c r="J726" i="5"/>
  <c r="I726" i="5"/>
  <c r="H726" i="5"/>
  <c r="G727" i="5"/>
  <c r="B722" i="4"/>
  <c r="D722" i="4"/>
  <c r="C722" i="4"/>
  <c r="G723" i="4"/>
  <c r="A723" i="4"/>
  <c r="E723" i="4" s="1"/>
  <c r="K722" i="4"/>
  <c r="J722" i="4"/>
  <c r="I722" i="4"/>
  <c r="H722" i="4"/>
  <c r="K727" i="5" l="1"/>
  <c r="J727" i="5"/>
  <c r="I727" i="5"/>
  <c r="H727" i="5"/>
  <c r="G728" i="5"/>
  <c r="B723" i="4"/>
  <c r="C723" i="4"/>
  <c r="D723" i="4"/>
  <c r="G724" i="4"/>
  <c r="A724" i="4"/>
  <c r="C724" i="4" s="1"/>
  <c r="K723" i="4"/>
  <c r="J723" i="4"/>
  <c r="I723" i="4"/>
  <c r="H723" i="4"/>
  <c r="K728" i="5" l="1"/>
  <c r="J728" i="5"/>
  <c r="I728" i="5"/>
  <c r="H728" i="5"/>
  <c r="G729" i="5"/>
  <c r="B724" i="4"/>
  <c r="D724" i="4"/>
  <c r="E724" i="4"/>
  <c r="G725" i="4"/>
  <c r="A725" i="4"/>
  <c r="E725" i="4" s="1"/>
  <c r="K724" i="4"/>
  <c r="J724" i="4"/>
  <c r="I724" i="4"/>
  <c r="H724" i="4"/>
  <c r="K729" i="5" l="1"/>
  <c r="J729" i="5"/>
  <c r="I729" i="5"/>
  <c r="H729" i="5"/>
  <c r="G730" i="5"/>
  <c r="B725" i="4"/>
  <c r="D725" i="4"/>
  <c r="C725" i="4"/>
  <c r="G726" i="4"/>
  <c r="A726" i="4"/>
  <c r="E726" i="4" s="1"/>
  <c r="K725" i="4"/>
  <c r="J725" i="4"/>
  <c r="I725" i="4"/>
  <c r="H725" i="4"/>
  <c r="K730" i="5" l="1"/>
  <c r="J730" i="5"/>
  <c r="I730" i="5"/>
  <c r="H730" i="5"/>
  <c r="G731" i="5"/>
  <c r="B726" i="4"/>
  <c r="C726" i="4"/>
  <c r="D726" i="4"/>
  <c r="G727" i="4"/>
  <c r="A727" i="4"/>
  <c r="C727" i="4" s="1"/>
  <c r="K726" i="4"/>
  <c r="J726" i="4"/>
  <c r="I726" i="4"/>
  <c r="H726" i="4"/>
  <c r="J731" i="5" l="1"/>
  <c r="I731" i="5"/>
  <c r="H731" i="5"/>
  <c r="G732" i="5"/>
  <c r="K731" i="5"/>
  <c r="B727" i="4"/>
  <c r="D727" i="4"/>
  <c r="E727" i="4"/>
  <c r="G728" i="4"/>
  <c r="A728" i="4"/>
  <c r="C728" i="4" s="1"/>
  <c r="K727" i="4"/>
  <c r="J727" i="4"/>
  <c r="I727" i="4"/>
  <c r="H727" i="4"/>
  <c r="J732" i="5" l="1"/>
  <c r="I732" i="5"/>
  <c r="H732" i="5"/>
  <c r="G733" i="5"/>
  <c r="K732" i="5"/>
  <c r="D728" i="4"/>
  <c r="B728" i="4"/>
  <c r="E728" i="4"/>
  <c r="G729" i="4"/>
  <c r="A729" i="4"/>
  <c r="C729" i="4" s="1"/>
  <c r="K728" i="4"/>
  <c r="J728" i="4"/>
  <c r="I728" i="4"/>
  <c r="H728" i="4"/>
  <c r="J733" i="5" l="1"/>
  <c r="I733" i="5"/>
  <c r="H733" i="5"/>
  <c r="G734" i="5"/>
  <c r="K733" i="5"/>
  <c r="B729" i="4"/>
  <c r="D729" i="4"/>
  <c r="E729" i="4"/>
  <c r="G730" i="4"/>
  <c r="A730" i="4"/>
  <c r="C730" i="4" s="1"/>
  <c r="K729" i="4"/>
  <c r="J729" i="4"/>
  <c r="I729" i="4"/>
  <c r="H729" i="4"/>
  <c r="J734" i="5" l="1"/>
  <c r="I734" i="5"/>
  <c r="H734" i="5"/>
  <c r="G735" i="5"/>
  <c r="K734" i="5"/>
  <c r="B730" i="4"/>
  <c r="D730" i="4"/>
  <c r="E730" i="4"/>
  <c r="G731" i="4"/>
  <c r="A731" i="4"/>
  <c r="E731" i="4" s="1"/>
  <c r="K730" i="4"/>
  <c r="J730" i="4"/>
  <c r="I730" i="4"/>
  <c r="H730" i="4"/>
  <c r="J735" i="5" l="1"/>
  <c r="I735" i="5"/>
  <c r="H735" i="5"/>
  <c r="G736" i="5"/>
  <c r="K735" i="5"/>
  <c r="B731" i="4"/>
  <c r="D731" i="4"/>
  <c r="C731" i="4"/>
  <c r="G732" i="4"/>
  <c r="A732" i="4"/>
  <c r="E732" i="4" s="1"/>
  <c r="K731" i="4"/>
  <c r="J731" i="4"/>
  <c r="I731" i="4"/>
  <c r="H731" i="4"/>
  <c r="J736" i="5" l="1"/>
  <c r="I736" i="5"/>
  <c r="H736" i="5"/>
  <c r="G737" i="5"/>
  <c r="K736" i="5"/>
  <c r="B732" i="4"/>
  <c r="D732" i="4"/>
  <c r="C732" i="4"/>
  <c r="G733" i="4"/>
  <c r="A733" i="4"/>
  <c r="C733" i="4" s="1"/>
  <c r="K732" i="4"/>
  <c r="J732" i="4"/>
  <c r="I732" i="4"/>
  <c r="H732" i="4"/>
  <c r="J737" i="5" l="1"/>
  <c r="I737" i="5"/>
  <c r="H737" i="5"/>
  <c r="G738" i="5"/>
  <c r="K737" i="5"/>
  <c r="D733" i="4"/>
  <c r="E733" i="4"/>
  <c r="B733" i="4"/>
  <c r="G734" i="4"/>
  <c r="A734" i="4"/>
  <c r="D734" i="4" s="1"/>
  <c r="K733" i="4"/>
  <c r="J733" i="4"/>
  <c r="I733" i="4"/>
  <c r="H733" i="4"/>
  <c r="J738" i="5" l="1"/>
  <c r="I738" i="5"/>
  <c r="H738" i="5"/>
  <c r="G739" i="5"/>
  <c r="K738" i="5"/>
  <c r="C734" i="4"/>
  <c r="B734" i="4"/>
  <c r="E734" i="4"/>
  <c r="G735" i="4"/>
  <c r="A735" i="4"/>
  <c r="C735" i="4" s="1"/>
  <c r="K734" i="4"/>
  <c r="J734" i="4"/>
  <c r="I734" i="4"/>
  <c r="H734" i="4"/>
  <c r="J739" i="5" l="1"/>
  <c r="I739" i="5"/>
  <c r="H739" i="5"/>
  <c r="G740" i="5"/>
  <c r="K739" i="5"/>
  <c r="B735" i="4"/>
  <c r="D735" i="4"/>
  <c r="E735" i="4"/>
  <c r="G736" i="4"/>
  <c r="A736" i="4"/>
  <c r="E736" i="4" s="1"/>
  <c r="K735" i="4"/>
  <c r="J735" i="4"/>
  <c r="I735" i="4"/>
  <c r="H735" i="4"/>
  <c r="J740" i="5" l="1"/>
  <c r="I740" i="5"/>
  <c r="H740" i="5"/>
  <c r="G741" i="5"/>
  <c r="K740" i="5"/>
  <c r="B736" i="4"/>
  <c r="D736" i="4"/>
  <c r="C736" i="4"/>
  <c r="G737" i="4"/>
  <c r="A737" i="4"/>
  <c r="D737" i="4" s="1"/>
  <c r="K736" i="4"/>
  <c r="J736" i="4"/>
  <c r="I736" i="4"/>
  <c r="H736" i="4"/>
  <c r="J741" i="5" l="1"/>
  <c r="I741" i="5"/>
  <c r="H741" i="5"/>
  <c r="G742" i="5"/>
  <c r="K741" i="5"/>
  <c r="B737" i="4"/>
  <c r="E737" i="4"/>
  <c r="C737" i="4"/>
  <c r="G738" i="4"/>
  <c r="A738" i="4"/>
  <c r="C738" i="4" s="1"/>
  <c r="K737" i="4"/>
  <c r="J737" i="4"/>
  <c r="I737" i="4"/>
  <c r="H737" i="4"/>
  <c r="J742" i="5" l="1"/>
  <c r="I742" i="5"/>
  <c r="H742" i="5"/>
  <c r="G743" i="5"/>
  <c r="K742" i="5"/>
  <c r="B738" i="4"/>
  <c r="D738" i="4"/>
  <c r="E738" i="4"/>
  <c r="G739" i="4"/>
  <c r="A739" i="4"/>
  <c r="E739" i="4" s="1"/>
  <c r="K738" i="4"/>
  <c r="J738" i="4"/>
  <c r="I738" i="4"/>
  <c r="H738" i="4"/>
  <c r="J743" i="5" l="1"/>
  <c r="I743" i="5"/>
  <c r="H743" i="5"/>
  <c r="G744" i="5"/>
  <c r="K743" i="5"/>
  <c r="B739" i="4"/>
  <c r="D739" i="4"/>
  <c r="C739" i="4"/>
  <c r="G740" i="4"/>
  <c r="A740" i="4"/>
  <c r="E740" i="4" s="1"/>
  <c r="K739" i="4"/>
  <c r="J739" i="4"/>
  <c r="I739" i="4"/>
  <c r="H739" i="4"/>
  <c r="J744" i="5" l="1"/>
  <c r="I744" i="5"/>
  <c r="H744" i="5"/>
  <c r="G745" i="5"/>
  <c r="K744" i="5"/>
  <c r="B740" i="4"/>
  <c r="C740" i="4"/>
  <c r="D740" i="4"/>
  <c r="G741" i="4"/>
  <c r="A741" i="4"/>
  <c r="C741" i="4" s="1"/>
  <c r="K740" i="4"/>
  <c r="J740" i="4"/>
  <c r="I740" i="4"/>
  <c r="H740" i="4"/>
  <c r="J745" i="5" l="1"/>
  <c r="I745" i="5"/>
  <c r="H745" i="5"/>
  <c r="G746" i="5"/>
  <c r="K745" i="5"/>
  <c r="B741" i="4"/>
  <c r="D741" i="4"/>
  <c r="E741" i="4"/>
  <c r="G742" i="4"/>
  <c r="A742" i="4"/>
  <c r="E742" i="4" s="1"/>
  <c r="K741" i="4"/>
  <c r="J741" i="4"/>
  <c r="I741" i="4"/>
  <c r="H741" i="4"/>
  <c r="J746" i="5" l="1"/>
  <c r="I746" i="5"/>
  <c r="H746" i="5"/>
  <c r="G747" i="5"/>
  <c r="K746" i="5"/>
  <c r="B742" i="4"/>
  <c r="D742" i="4"/>
  <c r="C742" i="4"/>
  <c r="G743" i="4"/>
  <c r="A743" i="4"/>
  <c r="C743" i="4" s="1"/>
  <c r="K742" i="4"/>
  <c r="J742" i="4"/>
  <c r="I742" i="4"/>
  <c r="H742" i="4"/>
  <c r="J747" i="5" l="1"/>
  <c r="I747" i="5"/>
  <c r="H747" i="5"/>
  <c r="G748" i="5"/>
  <c r="K747" i="5"/>
  <c r="E743" i="4"/>
  <c r="B743" i="4"/>
  <c r="D743" i="4"/>
  <c r="G744" i="4"/>
  <c r="A744" i="4"/>
  <c r="C744" i="4" s="1"/>
  <c r="K743" i="4"/>
  <c r="J743" i="4"/>
  <c r="I743" i="4"/>
  <c r="H743" i="4"/>
  <c r="J748" i="5" l="1"/>
  <c r="I748" i="5"/>
  <c r="H748" i="5"/>
  <c r="G749" i="5"/>
  <c r="K748" i="5"/>
  <c r="B744" i="4"/>
  <c r="D744" i="4"/>
  <c r="E744" i="4"/>
  <c r="G745" i="4"/>
  <c r="A745" i="4"/>
  <c r="E745" i="4" s="1"/>
  <c r="K744" i="4"/>
  <c r="J744" i="4"/>
  <c r="I744" i="4"/>
  <c r="H744" i="4"/>
  <c r="J749" i="5" l="1"/>
  <c r="I749" i="5"/>
  <c r="H749" i="5"/>
  <c r="G750" i="5"/>
  <c r="K749" i="5"/>
  <c r="D745" i="4"/>
  <c r="B745" i="4"/>
  <c r="C745" i="4"/>
  <c r="G746" i="4"/>
  <c r="A746" i="4"/>
  <c r="D746" i="4" s="1"/>
  <c r="K745" i="4"/>
  <c r="J745" i="4"/>
  <c r="I745" i="4"/>
  <c r="H745" i="4"/>
  <c r="J750" i="5" l="1"/>
  <c r="I750" i="5"/>
  <c r="H750" i="5"/>
  <c r="G751" i="5"/>
  <c r="K750" i="5"/>
  <c r="E746" i="4"/>
  <c r="B746" i="4"/>
  <c r="C746" i="4"/>
  <c r="G747" i="4"/>
  <c r="A747" i="4"/>
  <c r="C747" i="4" s="1"/>
  <c r="K746" i="4"/>
  <c r="J746" i="4"/>
  <c r="I746" i="4"/>
  <c r="H746" i="4"/>
  <c r="J751" i="5" l="1"/>
  <c r="G752" i="5"/>
  <c r="I751" i="5"/>
  <c r="H751" i="5"/>
  <c r="K751" i="5"/>
  <c r="B747" i="4"/>
  <c r="D747" i="4"/>
  <c r="E747" i="4"/>
  <c r="G748" i="4"/>
  <c r="A748" i="4"/>
  <c r="C748" i="4" s="1"/>
  <c r="K747" i="4"/>
  <c r="J747" i="4"/>
  <c r="I747" i="4"/>
  <c r="H747" i="4"/>
  <c r="J752" i="5" l="1"/>
  <c r="I752" i="5"/>
  <c r="H752" i="5"/>
  <c r="G753" i="5"/>
  <c r="K752" i="5"/>
  <c r="D748" i="4"/>
  <c r="B748" i="4"/>
  <c r="E748" i="4"/>
  <c r="G749" i="4"/>
  <c r="A749" i="4"/>
  <c r="C749" i="4" s="1"/>
  <c r="K748" i="4"/>
  <c r="J748" i="4"/>
  <c r="I748" i="4"/>
  <c r="H748" i="4"/>
  <c r="J753" i="5" l="1"/>
  <c r="I753" i="5"/>
  <c r="H753" i="5"/>
  <c r="G754" i="5"/>
  <c r="K753" i="5"/>
  <c r="B749" i="4"/>
  <c r="D749" i="4"/>
  <c r="E749" i="4"/>
  <c r="G750" i="4"/>
  <c r="A750" i="4"/>
  <c r="C750" i="4" s="1"/>
  <c r="K749" i="4"/>
  <c r="J749" i="4"/>
  <c r="I749" i="4"/>
  <c r="H749" i="4"/>
  <c r="J754" i="5" l="1"/>
  <c r="I754" i="5"/>
  <c r="H754" i="5"/>
  <c r="G755" i="5"/>
  <c r="K754" i="5"/>
  <c r="D750" i="4"/>
  <c r="E750" i="4"/>
  <c r="B750" i="4"/>
  <c r="G751" i="4"/>
  <c r="A751" i="4"/>
  <c r="E751" i="4" s="1"/>
  <c r="K750" i="4"/>
  <c r="J750" i="4"/>
  <c r="I750" i="4"/>
  <c r="H750" i="4"/>
  <c r="J755" i="5" l="1"/>
  <c r="I755" i="5"/>
  <c r="H755" i="5"/>
  <c r="G756" i="5"/>
  <c r="K755" i="5"/>
  <c r="B751" i="4"/>
  <c r="D751" i="4"/>
  <c r="C751" i="4"/>
  <c r="G752" i="4"/>
  <c r="A752" i="4"/>
  <c r="E752" i="4" s="1"/>
  <c r="K751" i="4"/>
  <c r="J751" i="4"/>
  <c r="I751" i="4"/>
  <c r="H751" i="4"/>
  <c r="J756" i="5" l="1"/>
  <c r="I756" i="5"/>
  <c r="H756" i="5"/>
  <c r="G757" i="5"/>
  <c r="K756" i="5"/>
  <c r="B752" i="4"/>
  <c r="C752" i="4"/>
  <c r="D752" i="4"/>
  <c r="G753" i="4"/>
  <c r="A753" i="4"/>
  <c r="C753" i="4" s="1"/>
  <c r="K752" i="4"/>
  <c r="J752" i="4"/>
  <c r="I752" i="4"/>
  <c r="H752" i="4"/>
  <c r="J757" i="5" l="1"/>
  <c r="I757" i="5"/>
  <c r="H757" i="5"/>
  <c r="G758" i="5"/>
  <c r="K757" i="5"/>
  <c r="D753" i="4"/>
  <c r="E753" i="4"/>
  <c r="B753" i="4"/>
  <c r="G754" i="4"/>
  <c r="A754" i="4"/>
  <c r="C754" i="4" s="1"/>
  <c r="K753" i="4"/>
  <c r="J753" i="4"/>
  <c r="I753" i="4"/>
  <c r="H753" i="4"/>
  <c r="J758" i="5" l="1"/>
  <c r="I758" i="5"/>
  <c r="H758" i="5"/>
  <c r="G759" i="5"/>
  <c r="K758" i="5"/>
  <c r="B754" i="4"/>
  <c r="D754" i="4"/>
  <c r="E754" i="4"/>
  <c r="G755" i="4"/>
  <c r="A755" i="4"/>
  <c r="C755" i="4" s="1"/>
  <c r="K754" i="4"/>
  <c r="J754" i="4"/>
  <c r="I754" i="4"/>
  <c r="H754" i="4"/>
  <c r="J759" i="5" l="1"/>
  <c r="I759" i="5"/>
  <c r="H759" i="5"/>
  <c r="G760" i="5"/>
  <c r="K759" i="5"/>
  <c r="D755" i="4"/>
  <c r="E755" i="4"/>
  <c r="B755" i="4"/>
  <c r="G756" i="4"/>
  <c r="A756" i="4"/>
  <c r="C756" i="4" s="1"/>
  <c r="K755" i="4"/>
  <c r="J755" i="4"/>
  <c r="I755" i="4"/>
  <c r="H755" i="4"/>
  <c r="J760" i="5" l="1"/>
  <c r="I760" i="5"/>
  <c r="H760" i="5"/>
  <c r="G761" i="5"/>
  <c r="K760" i="5"/>
  <c r="B756" i="4"/>
  <c r="E756" i="4"/>
  <c r="D756" i="4"/>
  <c r="G757" i="4"/>
  <c r="A757" i="4"/>
  <c r="C757" i="4" s="1"/>
  <c r="K756" i="4"/>
  <c r="J756" i="4"/>
  <c r="I756" i="4"/>
  <c r="H756" i="4"/>
  <c r="G762" i="5" l="1"/>
  <c r="K761" i="5"/>
  <c r="J761" i="5"/>
  <c r="I761" i="5"/>
  <c r="H761" i="5"/>
  <c r="E757" i="4"/>
  <c r="B757" i="4"/>
  <c r="D757" i="4"/>
  <c r="G758" i="4"/>
  <c r="A758" i="4"/>
  <c r="C758" i="4" s="1"/>
  <c r="K757" i="4"/>
  <c r="J757" i="4"/>
  <c r="I757" i="4"/>
  <c r="H757" i="4"/>
  <c r="K762" i="5" l="1"/>
  <c r="J762" i="5"/>
  <c r="I762" i="5"/>
  <c r="H762" i="5"/>
  <c r="G763" i="5"/>
  <c r="D758" i="4"/>
  <c r="E758" i="4"/>
  <c r="B758" i="4"/>
  <c r="G759" i="4"/>
  <c r="A759" i="4"/>
  <c r="D759" i="4" s="1"/>
  <c r="K758" i="4"/>
  <c r="J758" i="4"/>
  <c r="I758" i="4"/>
  <c r="H758" i="4"/>
  <c r="K763" i="5" l="1"/>
  <c r="J763" i="5"/>
  <c r="I763" i="5"/>
  <c r="H763" i="5"/>
  <c r="G764" i="5"/>
  <c r="B759" i="4"/>
  <c r="C759" i="4"/>
  <c r="E759" i="4"/>
  <c r="G760" i="4"/>
  <c r="A760" i="4"/>
  <c r="C760" i="4" s="1"/>
  <c r="K759" i="4"/>
  <c r="J759" i="4"/>
  <c r="I759" i="4"/>
  <c r="H759" i="4"/>
  <c r="K764" i="5" l="1"/>
  <c r="J764" i="5"/>
  <c r="I764" i="5"/>
  <c r="H764" i="5"/>
  <c r="G765" i="5"/>
  <c r="D760" i="4"/>
  <c r="E760" i="4"/>
  <c r="B760" i="4"/>
  <c r="G761" i="4"/>
  <c r="A761" i="4"/>
  <c r="D761" i="4" s="1"/>
  <c r="K760" i="4"/>
  <c r="J760" i="4"/>
  <c r="I760" i="4"/>
  <c r="H760" i="4"/>
  <c r="K765" i="5" l="1"/>
  <c r="J765" i="5"/>
  <c r="I765" i="5"/>
  <c r="H765" i="5"/>
  <c r="G766" i="5"/>
  <c r="C761" i="4"/>
  <c r="B761" i="4"/>
  <c r="E761" i="4"/>
  <c r="G762" i="4"/>
  <c r="A762" i="4"/>
  <c r="C762" i="4" s="1"/>
  <c r="K761" i="4"/>
  <c r="J761" i="4"/>
  <c r="I761" i="4"/>
  <c r="H761" i="4"/>
  <c r="K766" i="5" l="1"/>
  <c r="J766" i="5"/>
  <c r="I766" i="5"/>
  <c r="H766" i="5"/>
  <c r="G767" i="5"/>
  <c r="D762" i="4"/>
  <c r="E762" i="4"/>
  <c r="B762" i="4"/>
  <c r="G763" i="4"/>
  <c r="A763" i="4"/>
  <c r="C763" i="4" s="1"/>
  <c r="K762" i="4"/>
  <c r="J762" i="4"/>
  <c r="I762" i="4"/>
  <c r="H762" i="4"/>
  <c r="J767" i="5" l="1"/>
  <c r="I767" i="5"/>
  <c r="H767" i="5"/>
  <c r="G768" i="5"/>
  <c r="K767" i="5"/>
  <c r="B763" i="4"/>
  <c r="E763" i="4"/>
  <c r="D763" i="4"/>
  <c r="G764" i="4"/>
  <c r="A764" i="4"/>
  <c r="C764" i="4" s="1"/>
  <c r="K763" i="4"/>
  <c r="J763" i="4"/>
  <c r="I763" i="4"/>
  <c r="H763" i="4"/>
  <c r="K768" i="5" l="1"/>
  <c r="J768" i="5"/>
  <c r="I768" i="5"/>
  <c r="H768" i="5"/>
  <c r="G769" i="5"/>
  <c r="D764" i="4"/>
  <c r="E764" i="4"/>
  <c r="B764" i="4"/>
  <c r="G765" i="4"/>
  <c r="A765" i="4"/>
  <c r="C765" i="4" s="1"/>
  <c r="K764" i="4"/>
  <c r="J764" i="4"/>
  <c r="I764" i="4"/>
  <c r="H764" i="4"/>
  <c r="K769" i="5" l="1"/>
  <c r="J769" i="5"/>
  <c r="I769" i="5"/>
  <c r="H769" i="5"/>
  <c r="G770" i="5"/>
  <c r="B765" i="4"/>
  <c r="E765" i="4"/>
  <c r="D765" i="4"/>
  <c r="G766" i="4"/>
  <c r="A766" i="4"/>
  <c r="C766" i="4" s="1"/>
  <c r="K765" i="4"/>
  <c r="J765" i="4"/>
  <c r="I765" i="4"/>
  <c r="H765" i="4"/>
  <c r="J770" i="5" l="1"/>
  <c r="I770" i="5"/>
  <c r="H770" i="5"/>
  <c r="G771" i="5"/>
  <c r="K770" i="5"/>
  <c r="E766" i="4"/>
  <c r="B766" i="4"/>
  <c r="D766" i="4"/>
  <c r="G767" i="4"/>
  <c r="A767" i="4"/>
  <c r="C767" i="4" s="1"/>
  <c r="K766" i="4"/>
  <c r="J766" i="4"/>
  <c r="I766" i="4"/>
  <c r="H766" i="4"/>
  <c r="J771" i="5" l="1"/>
  <c r="I771" i="5"/>
  <c r="H771" i="5"/>
  <c r="G772" i="5"/>
  <c r="K771" i="5"/>
  <c r="D767" i="4"/>
  <c r="E767" i="4"/>
  <c r="B767" i="4"/>
  <c r="G768" i="4"/>
  <c r="A768" i="4"/>
  <c r="C768" i="4" s="1"/>
  <c r="K767" i="4"/>
  <c r="J767" i="4"/>
  <c r="I767" i="4"/>
  <c r="H767" i="4"/>
  <c r="K772" i="5" l="1"/>
  <c r="J772" i="5"/>
  <c r="I772" i="5"/>
  <c r="H772" i="5"/>
  <c r="G773" i="5"/>
  <c r="B768" i="4"/>
  <c r="E768" i="4"/>
  <c r="D768" i="4"/>
  <c r="G769" i="4"/>
  <c r="A769" i="4"/>
  <c r="C769" i="4" s="1"/>
  <c r="K768" i="4"/>
  <c r="J768" i="4"/>
  <c r="I768" i="4"/>
  <c r="H768" i="4"/>
  <c r="K773" i="5" l="1"/>
  <c r="J773" i="5"/>
  <c r="I773" i="5"/>
  <c r="H773" i="5"/>
  <c r="G774" i="5"/>
  <c r="E769" i="4"/>
  <c r="B769" i="4"/>
  <c r="D769" i="4"/>
  <c r="G770" i="4"/>
  <c r="A770" i="4"/>
  <c r="C770" i="4" s="1"/>
  <c r="K769" i="4"/>
  <c r="J769" i="4"/>
  <c r="I769" i="4"/>
  <c r="H769" i="4"/>
  <c r="J774" i="5" l="1"/>
  <c r="I774" i="5"/>
  <c r="H774" i="5"/>
  <c r="G775" i="5"/>
  <c r="K774" i="5"/>
  <c r="D770" i="4"/>
  <c r="E770" i="4"/>
  <c r="B770" i="4"/>
  <c r="G771" i="4"/>
  <c r="A771" i="4"/>
  <c r="D771" i="4" s="1"/>
  <c r="K770" i="4"/>
  <c r="J770" i="4"/>
  <c r="I770" i="4"/>
  <c r="H770" i="4"/>
  <c r="J775" i="5" l="1"/>
  <c r="I775" i="5"/>
  <c r="H775" i="5"/>
  <c r="G776" i="5"/>
  <c r="K775" i="5"/>
  <c r="B771" i="4"/>
  <c r="E771" i="4"/>
  <c r="C771" i="4"/>
  <c r="G772" i="4"/>
  <c r="A772" i="4"/>
  <c r="C772" i="4" s="1"/>
  <c r="K771" i="4"/>
  <c r="J771" i="4"/>
  <c r="I771" i="4"/>
  <c r="H771" i="4"/>
  <c r="J776" i="5" l="1"/>
  <c r="I776" i="5"/>
  <c r="H776" i="5"/>
  <c r="G777" i="5"/>
  <c r="K776" i="5"/>
  <c r="B772" i="4"/>
  <c r="D772" i="4"/>
  <c r="E772" i="4"/>
  <c r="G773" i="4"/>
  <c r="A773" i="4"/>
  <c r="C773" i="4" s="1"/>
  <c r="K772" i="4"/>
  <c r="J772" i="4"/>
  <c r="I772" i="4"/>
  <c r="H772" i="4"/>
  <c r="J777" i="5" l="1"/>
  <c r="I777" i="5"/>
  <c r="H777" i="5"/>
  <c r="G778" i="5"/>
  <c r="K777" i="5"/>
  <c r="E773" i="4"/>
  <c r="B773" i="4"/>
  <c r="D773" i="4"/>
  <c r="G774" i="4"/>
  <c r="A774" i="4"/>
  <c r="C774" i="4" s="1"/>
  <c r="K773" i="4"/>
  <c r="J773" i="4"/>
  <c r="I773" i="4"/>
  <c r="H773" i="4"/>
  <c r="J778" i="5" l="1"/>
  <c r="I778" i="5"/>
  <c r="H778" i="5"/>
  <c r="G779" i="5"/>
  <c r="K778" i="5"/>
  <c r="D774" i="4"/>
  <c r="E774" i="4"/>
  <c r="B774" i="4"/>
  <c r="G775" i="4"/>
  <c r="A775" i="4"/>
  <c r="C775" i="4" s="1"/>
  <c r="K774" i="4"/>
  <c r="J774" i="4"/>
  <c r="I774" i="4"/>
  <c r="H774" i="4"/>
  <c r="K779" i="5" l="1"/>
  <c r="J779" i="5"/>
  <c r="I779" i="5"/>
  <c r="H779" i="5"/>
  <c r="G780" i="5"/>
  <c r="B775" i="4"/>
  <c r="E775" i="4"/>
  <c r="D775" i="4"/>
  <c r="G776" i="4"/>
  <c r="A776" i="4"/>
  <c r="C776" i="4" s="1"/>
  <c r="K775" i="4"/>
  <c r="J775" i="4"/>
  <c r="I775" i="4"/>
  <c r="H775" i="4"/>
  <c r="J780" i="5" l="1"/>
  <c r="I780" i="5"/>
  <c r="H780" i="5"/>
  <c r="G781" i="5"/>
  <c r="K780" i="5"/>
  <c r="E776" i="4"/>
  <c r="B776" i="4"/>
  <c r="D776" i="4"/>
  <c r="G777" i="4"/>
  <c r="A777" i="4"/>
  <c r="C777" i="4" s="1"/>
  <c r="K776" i="4"/>
  <c r="J776" i="4"/>
  <c r="I776" i="4"/>
  <c r="H776" i="4"/>
  <c r="J781" i="5" l="1"/>
  <c r="I781" i="5"/>
  <c r="H781" i="5"/>
  <c r="G782" i="5"/>
  <c r="K781" i="5"/>
  <c r="B777" i="4"/>
  <c r="D777" i="4"/>
  <c r="E777" i="4"/>
  <c r="G778" i="4"/>
  <c r="A778" i="4"/>
  <c r="E778" i="4" s="1"/>
  <c r="K777" i="4"/>
  <c r="J777" i="4"/>
  <c r="I777" i="4"/>
  <c r="H777" i="4"/>
  <c r="G783" i="5" l="1"/>
  <c r="K782" i="5"/>
  <c r="J782" i="5"/>
  <c r="I782" i="5"/>
  <c r="H782" i="5"/>
  <c r="B778" i="4"/>
  <c r="D778" i="4"/>
  <c r="C778" i="4"/>
  <c r="G779" i="4"/>
  <c r="A779" i="4"/>
  <c r="D779" i="4" s="1"/>
  <c r="K778" i="4"/>
  <c r="J778" i="4"/>
  <c r="I778" i="4"/>
  <c r="H778" i="4"/>
  <c r="J783" i="5" l="1"/>
  <c r="I783" i="5"/>
  <c r="H783" i="5"/>
  <c r="G784" i="5"/>
  <c r="K783" i="5"/>
  <c r="B779" i="4"/>
  <c r="C779" i="4"/>
  <c r="E779" i="4"/>
  <c r="G780" i="4"/>
  <c r="A780" i="4"/>
  <c r="C780" i="4" s="1"/>
  <c r="K779" i="4"/>
  <c r="J779" i="4"/>
  <c r="I779" i="4"/>
  <c r="H779" i="4"/>
  <c r="K784" i="5" l="1"/>
  <c r="J784" i="5"/>
  <c r="I784" i="5"/>
  <c r="H784" i="5"/>
  <c r="G785" i="5"/>
  <c r="D780" i="4"/>
  <c r="E780" i="4"/>
  <c r="B780" i="4"/>
  <c r="G781" i="4"/>
  <c r="A781" i="4"/>
  <c r="C781" i="4" s="1"/>
  <c r="K780" i="4"/>
  <c r="J780" i="4"/>
  <c r="I780" i="4"/>
  <c r="H780" i="4"/>
  <c r="K785" i="5" l="1"/>
  <c r="J785" i="5"/>
  <c r="I785" i="5"/>
  <c r="H785" i="5"/>
  <c r="G786" i="5"/>
  <c r="E781" i="4"/>
  <c r="B781" i="4"/>
  <c r="D781" i="4"/>
  <c r="G782" i="4"/>
  <c r="A782" i="4"/>
  <c r="E782" i="4" s="1"/>
  <c r="K781" i="4"/>
  <c r="J781" i="4"/>
  <c r="I781" i="4"/>
  <c r="H781" i="4"/>
  <c r="I786" i="5" l="1"/>
  <c r="G787" i="5"/>
  <c r="H786" i="5"/>
  <c r="K786" i="5"/>
  <c r="J786" i="5"/>
  <c r="B782" i="4"/>
  <c r="C782" i="4"/>
  <c r="D782" i="4"/>
  <c r="G783" i="4"/>
  <c r="A783" i="4"/>
  <c r="C783" i="4" s="1"/>
  <c r="K782" i="4"/>
  <c r="J782" i="4"/>
  <c r="I782" i="4"/>
  <c r="H782" i="4"/>
  <c r="K787" i="5" l="1"/>
  <c r="J787" i="5"/>
  <c r="I787" i="5"/>
  <c r="H787" i="5"/>
  <c r="G788" i="5"/>
  <c r="D783" i="4"/>
  <c r="B783" i="4"/>
  <c r="E783" i="4"/>
  <c r="G784" i="4"/>
  <c r="A784" i="4"/>
  <c r="C784" i="4" s="1"/>
  <c r="K783" i="4"/>
  <c r="J783" i="4"/>
  <c r="I783" i="4"/>
  <c r="H783" i="4"/>
  <c r="J788" i="5" l="1"/>
  <c r="I788" i="5"/>
  <c r="H788" i="5"/>
  <c r="G789" i="5"/>
  <c r="K788" i="5"/>
  <c r="D784" i="4"/>
  <c r="B784" i="4"/>
  <c r="E784" i="4"/>
  <c r="G785" i="4"/>
  <c r="A785" i="4"/>
  <c r="C785" i="4" s="1"/>
  <c r="K784" i="4"/>
  <c r="J784" i="4"/>
  <c r="I784" i="4"/>
  <c r="H784" i="4"/>
  <c r="K789" i="5" l="1"/>
  <c r="J789" i="5"/>
  <c r="I789" i="5"/>
  <c r="H789" i="5"/>
  <c r="G790" i="5"/>
  <c r="D785" i="4"/>
  <c r="B785" i="4"/>
  <c r="E785" i="4"/>
  <c r="G786" i="4"/>
  <c r="A786" i="4"/>
  <c r="C786" i="4" s="1"/>
  <c r="K785" i="4"/>
  <c r="J785" i="4"/>
  <c r="I785" i="4"/>
  <c r="H785" i="4"/>
  <c r="K790" i="5" l="1"/>
  <c r="J790" i="5"/>
  <c r="I790" i="5"/>
  <c r="H790" i="5"/>
  <c r="G791" i="5"/>
  <c r="D786" i="4"/>
  <c r="B786" i="4"/>
  <c r="E786" i="4"/>
  <c r="G787" i="4"/>
  <c r="A787" i="4"/>
  <c r="C787" i="4" s="1"/>
  <c r="K786" i="4"/>
  <c r="J786" i="4"/>
  <c r="I786" i="4"/>
  <c r="H786" i="4"/>
  <c r="J791" i="5" l="1"/>
  <c r="I791" i="5"/>
  <c r="H791" i="5"/>
  <c r="G792" i="5"/>
  <c r="K791" i="5"/>
  <c r="D787" i="4"/>
  <c r="B787" i="4"/>
  <c r="E787" i="4"/>
  <c r="G788" i="4"/>
  <c r="A788" i="4"/>
  <c r="C788" i="4" s="1"/>
  <c r="K787" i="4"/>
  <c r="J787" i="4"/>
  <c r="I787" i="4"/>
  <c r="H787" i="4"/>
  <c r="J792" i="5" l="1"/>
  <c r="I792" i="5"/>
  <c r="H792" i="5"/>
  <c r="G793" i="5"/>
  <c r="K792" i="5"/>
  <c r="D788" i="4"/>
  <c r="B788" i="4"/>
  <c r="E788" i="4"/>
  <c r="G789" i="4"/>
  <c r="A789" i="4"/>
  <c r="C789" i="4" s="1"/>
  <c r="K788" i="4"/>
  <c r="J788" i="4"/>
  <c r="I788" i="4"/>
  <c r="H788" i="4"/>
  <c r="K793" i="5" l="1"/>
  <c r="J793" i="5"/>
  <c r="I793" i="5"/>
  <c r="H793" i="5"/>
  <c r="G794" i="5"/>
  <c r="D789" i="4"/>
  <c r="B789" i="4"/>
  <c r="E789" i="4"/>
  <c r="G790" i="4"/>
  <c r="A790" i="4"/>
  <c r="C790" i="4" s="1"/>
  <c r="K789" i="4"/>
  <c r="J789" i="4"/>
  <c r="I789" i="4"/>
  <c r="H789" i="4"/>
  <c r="K794" i="5" l="1"/>
  <c r="J794" i="5"/>
  <c r="I794" i="5"/>
  <c r="H794" i="5"/>
  <c r="G795" i="5"/>
  <c r="D790" i="4"/>
  <c r="B790" i="4"/>
  <c r="E790" i="4"/>
  <c r="G791" i="4"/>
  <c r="A791" i="4"/>
  <c r="E791" i="4" s="1"/>
  <c r="K790" i="4"/>
  <c r="J790" i="4"/>
  <c r="I790" i="4"/>
  <c r="H790" i="4"/>
  <c r="K795" i="5" l="1"/>
  <c r="J795" i="5"/>
  <c r="I795" i="5"/>
  <c r="H795" i="5"/>
  <c r="G796" i="5"/>
  <c r="B791" i="4"/>
  <c r="D791" i="4"/>
  <c r="C791" i="4"/>
  <c r="G792" i="4"/>
  <c r="A792" i="4"/>
  <c r="C792" i="4" s="1"/>
  <c r="K791" i="4"/>
  <c r="J791" i="4"/>
  <c r="I791" i="4"/>
  <c r="H791" i="4"/>
  <c r="J796" i="5" l="1"/>
  <c r="I796" i="5"/>
  <c r="H796" i="5"/>
  <c r="G797" i="5"/>
  <c r="K796" i="5"/>
  <c r="B792" i="4"/>
  <c r="E792" i="4"/>
  <c r="D792" i="4"/>
  <c r="G793" i="4"/>
  <c r="A793" i="4"/>
  <c r="C793" i="4" s="1"/>
  <c r="K792" i="4"/>
  <c r="J792" i="4"/>
  <c r="I792" i="4"/>
  <c r="H792" i="4"/>
  <c r="J797" i="5" l="1"/>
  <c r="I797" i="5"/>
  <c r="H797" i="5"/>
  <c r="G798" i="5"/>
  <c r="K797" i="5"/>
  <c r="D793" i="4"/>
  <c r="E793" i="4"/>
  <c r="B793" i="4"/>
  <c r="G794" i="4"/>
  <c r="A794" i="4"/>
  <c r="D794" i="4" s="1"/>
  <c r="K793" i="4"/>
  <c r="J793" i="4"/>
  <c r="I793" i="4"/>
  <c r="H793" i="4"/>
  <c r="J798" i="5" l="1"/>
  <c r="G799" i="5"/>
  <c r="I798" i="5"/>
  <c r="H798" i="5"/>
  <c r="K798" i="5"/>
  <c r="B794" i="4"/>
  <c r="C794" i="4"/>
  <c r="E794" i="4"/>
  <c r="G795" i="4"/>
  <c r="A795" i="4"/>
  <c r="C795" i="4" s="1"/>
  <c r="K794" i="4"/>
  <c r="J794" i="4"/>
  <c r="I794" i="4"/>
  <c r="H794" i="4"/>
  <c r="J799" i="5" l="1"/>
  <c r="I799" i="5"/>
  <c r="H799" i="5"/>
  <c r="G800" i="5"/>
  <c r="K799" i="5"/>
  <c r="D795" i="4"/>
  <c r="E795" i="4"/>
  <c r="B795" i="4"/>
  <c r="G796" i="4"/>
  <c r="A796" i="4"/>
  <c r="C796" i="4" s="1"/>
  <c r="K795" i="4"/>
  <c r="J795" i="4"/>
  <c r="I795" i="4"/>
  <c r="H795" i="4"/>
  <c r="K800" i="5" l="1"/>
  <c r="J800" i="5"/>
  <c r="I800" i="5"/>
  <c r="H800" i="5"/>
  <c r="G801" i="5"/>
  <c r="B796" i="4"/>
  <c r="E796" i="4"/>
  <c r="D796" i="4"/>
  <c r="G797" i="4"/>
  <c r="A797" i="4"/>
  <c r="C797" i="4" s="1"/>
  <c r="K796" i="4"/>
  <c r="J796" i="4"/>
  <c r="I796" i="4"/>
  <c r="H796" i="4"/>
  <c r="J801" i="5" l="1"/>
  <c r="I801" i="5"/>
  <c r="H801" i="5"/>
  <c r="G802" i="5"/>
  <c r="K801" i="5"/>
  <c r="B797" i="4"/>
  <c r="E797" i="4"/>
  <c r="D797" i="4"/>
  <c r="G798" i="4"/>
  <c r="A798" i="4"/>
  <c r="C798" i="4" s="1"/>
  <c r="K797" i="4"/>
  <c r="J797" i="4"/>
  <c r="I797" i="4"/>
  <c r="H797" i="4"/>
  <c r="K802" i="5" l="1"/>
  <c r="J802" i="5"/>
  <c r="I802" i="5"/>
  <c r="H802" i="5"/>
  <c r="G803" i="5"/>
  <c r="D798" i="4"/>
  <c r="E798" i="4"/>
  <c r="B798" i="4"/>
  <c r="G799" i="4"/>
  <c r="A799" i="4"/>
  <c r="C799" i="4" s="1"/>
  <c r="K798" i="4"/>
  <c r="J798" i="4"/>
  <c r="I798" i="4"/>
  <c r="H798" i="4"/>
  <c r="K803" i="5" l="1"/>
  <c r="J803" i="5"/>
  <c r="I803" i="5"/>
  <c r="H803" i="5"/>
  <c r="G804" i="5"/>
  <c r="B799" i="4"/>
  <c r="E799" i="4"/>
  <c r="D799" i="4"/>
  <c r="G800" i="4"/>
  <c r="A800" i="4"/>
  <c r="C800" i="4" s="1"/>
  <c r="K799" i="4"/>
  <c r="J799" i="4"/>
  <c r="I799" i="4"/>
  <c r="H799" i="4"/>
  <c r="J804" i="5" l="1"/>
  <c r="I804" i="5"/>
  <c r="H804" i="5"/>
  <c r="G805" i="5"/>
  <c r="K804" i="5"/>
  <c r="B800" i="4"/>
  <c r="E800" i="4"/>
  <c r="D800" i="4"/>
  <c r="G801" i="4"/>
  <c r="A801" i="4"/>
  <c r="C801" i="4" s="1"/>
  <c r="K800" i="4"/>
  <c r="J800" i="4"/>
  <c r="I800" i="4"/>
  <c r="H800" i="4"/>
  <c r="G806" i="5" l="1"/>
  <c r="K805" i="5"/>
  <c r="J805" i="5"/>
  <c r="I805" i="5"/>
  <c r="H805" i="5"/>
  <c r="D801" i="4"/>
  <c r="E801" i="4"/>
  <c r="B801" i="4"/>
  <c r="G802" i="4"/>
  <c r="A802" i="4"/>
  <c r="C802" i="4" s="1"/>
  <c r="K801" i="4"/>
  <c r="J801" i="4"/>
  <c r="I801" i="4"/>
  <c r="H801" i="4"/>
  <c r="J806" i="5" l="1"/>
  <c r="I806" i="5"/>
  <c r="H806" i="5"/>
  <c r="G807" i="5"/>
  <c r="K806" i="5"/>
  <c r="E802" i="4"/>
  <c r="B802" i="4"/>
  <c r="D802" i="4"/>
  <c r="G803" i="4"/>
  <c r="A803" i="4"/>
  <c r="C803" i="4" s="1"/>
  <c r="K802" i="4"/>
  <c r="J802" i="4"/>
  <c r="I802" i="4"/>
  <c r="H802" i="4"/>
  <c r="K807" i="5" l="1"/>
  <c r="J807" i="5"/>
  <c r="I807" i="5"/>
  <c r="H807" i="5"/>
  <c r="G808" i="5"/>
  <c r="E803" i="4"/>
  <c r="B803" i="4"/>
  <c r="D803" i="4"/>
  <c r="G804" i="4"/>
  <c r="A804" i="4"/>
  <c r="C804" i="4" s="1"/>
  <c r="K803" i="4"/>
  <c r="J803" i="4"/>
  <c r="I803" i="4"/>
  <c r="H803" i="4"/>
  <c r="K808" i="5" l="1"/>
  <c r="J808" i="5"/>
  <c r="I808" i="5"/>
  <c r="H808" i="5"/>
  <c r="G809" i="5"/>
  <c r="B804" i="4"/>
  <c r="D804" i="4"/>
  <c r="E804" i="4"/>
  <c r="G805" i="4"/>
  <c r="A805" i="4"/>
  <c r="C805" i="4" s="1"/>
  <c r="K804" i="4"/>
  <c r="J804" i="4"/>
  <c r="I804" i="4"/>
  <c r="H804" i="4"/>
  <c r="K809" i="5" l="1"/>
  <c r="J809" i="5"/>
  <c r="I809" i="5"/>
  <c r="H809" i="5"/>
  <c r="G810" i="5"/>
  <c r="B805" i="4"/>
  <c r="E805" i="4"/>
  <c r="D805" i="4"/>
  <c r="G806" i="4"/>
  <c r="A806" i="4"/>
  <c r="C806" i="4" s="1"/>
  <c r="K805" i="4"/>
  <c r="J805" i="4"/>
  <c r="I805" i="4"/>
  <c r="H805" i="4"/>
  <c r="K810" i="5" l="1"/>
  <c r="J810" i="5"/>
  <c r="I810" i="5"/>
  <c r="H810" i="5"/>
  <c r="G811" i="5"/>
  <c r="D806" i="4"/>
  <c r="B806" i="4"/>
  <c r="E806" i="4"/>
  <c r="G807" i="4"/>
  <c r="A807" i="4"/>
  <c r="C807" i="4" s="1"/>
  <c r="K806" i="4"/>
  <c r="J806" i="4"/>
  <c r="I806" i="4"/>
  <c r="H806" i="4"/>
  <c r="K811" i="5" l="1"/>
  <c r="J811" i="5"/>
  <c r="I811" i="5"/>
  <c r="H811" i="5"/>
  <c r="G812" i="5"/>
  <c r="D807" i="4"/>
  <c r="E807" i="4"/>
  <c r="B807" i="4"/>
  <c r="G808" i="4"/>
  <c r="A808" i="4"/>
  <c r="C808" i="4" s="1"/>
  <c r="K807" i="4"/>
  <c r="J807" i="4"/>
  <c r="I807" i="4"/>
  <c r="H807" i="4"/>
  <c r="K812" i="5" l="1"/>
  <c r="J812" i="5"/>
  <c r="I812" i="5"/>
  <c r="H812" i="5"/>
  <c r="G813" i="5"/>
  <c r="B808" i="4"/>
  <c r="E808" i="4"/>
  <c r="D808" i="4"/>
  <c r="G809" i="4"/>
  <c r="A809" i="4"/>
  <c r="C809" i="4" s="1"/>
  <c r="K808" i="4"/>
  <c r="J808" i="4"/>
  <c r="I808" i="4"/>
  <c r="H808" i="4"/>
  <c r="K813" i="5" l="1"/>
  <c r="J813" i="5"/>
  <c r="I813" i="5"/>
  <c r="H813" i="5"/>
  <c r="G814" i="5"/>
  <c r="B809" i="4"/>
  <c r="E809" i="4"/>
  <c r="D809" i="4"/>
  <c r="G810" i="4"/>
  <c r="A810" i="4"/>
  <c r="C810" i="4" s="1"/>
  <c r="K809" i="4"/>
  <c r="J809" i="4"/>
  <c r="I809" i="4"/>
  <c r="H809" i="4"/>
  <c r="K814" i="5" l="1"/>
  <c r="J814" i="5"/>
  <c r="I814" i="5"/>
  <c r="H814" i="5"/>
  <c r="G815" i="5"/>
  <c r="B810" i="4"/>
  <c r="D810" i="4"/>
  <c r="E810" i="4"/>
  <c r="G811" i="4"/>
  <c r="A811" i="4"/>
  <c r="C811" i="4" s="1"/>
  <c r="K810" i="4"/>
  <c r="J810" i="4"/>
  <c r="I810" i="4"/>
  <c r="H810" i="4"/>
  <c r="K815" i="5" l="1"/>
  <c r="J815" i="5"/>
  <c r="I815" i="5"/>
  <c r="H815" i="5"/>
  <c r="G816" i="5"/>
  <c r="B811" i="4"/>
  <c r="D811" i="4"/>
  <c r="E811" i="4"/>
  <c r="G812" i="4"/>
  <c r="A812" i="4"/>
  <c r="C812" i="4" s="1"/>
  <c r="K811" i="4"/>
  <c r="J811" i="4"/>
  <c r="I811" i="4"/>
  <c r="H811" i="4"/>
  <c r="K816" i="5" l="1"/>
  <c r="J816" i="5"/>
  <c r="I816" i="5"/>
  <c r="H816" i="5"/>
  <c r="G817" i="5"/>
  <c r="B812" i="4"/>
  <c r="D812" i="4"/>
  <c r="E812" i="4"/>
  <c r="G813" i="4"/>
  <c r="A813" i="4"/>
  <c r="C813" i="4" s="1"/>
  <c r="K812" i="4"/>
  <c r="J812" i="4"/>
  <c r="I812" i="4"/>
  <c r="H812" i="4"/>
  <c r="J817" i="5" l="1"/>
  <c r="I817" i="5"/>
  <c r="H817" i="5"/>
  <c r="G818" i="5"/>
  <c r="K817" i="5"/>
  <c r="D813" i="4"/>
  <c r="E813" i="4"/>
  <c r="B813" i="4"/>
  <c r="G814" i="4"/>
  <c r="A814" i="4"/>
  <c r="C814" i="4" s="1"/>
  <c r="K813" i="4"/>
  <c r="J813" i="4"/>
  <c r="I813" i="4"/>
  <c r="H813" i="4"/>
  <c r="K818" i="5" l="1"/>
  <c r="J818" i="5"/>
  <c r="I818" i="5"/>
  <c r="H818" i="5"/>
  <c r="G819" i="5"/>
  <c r="D814" i="4"/>
  <c r="B814" i="4"/>
  <c r="E814" i="4"/>
  <c r="G815" i="4"/>
  <c r="A815" i="4"/>
  <c r="C815" i="4" s="1"/>
  <c r="K814" i="4"/>
  <c r="J814" i="4"/>
  <c r="I814" i="4"/>
  <c r="H814" i="4"/>
  <c r="K819" i="5" l="1"/>
  <c r="J819" i="5"/>
  <c r="I819" i="5"/>
  <c r="H819" i="5"/>
  <c r="G820" i="5"/>
  <c r="D815" i="4"/>
  <c r="B815" i="4"/>
  <c r="E815" i="4"/>
  <c r="G816" i="4"/>
  <c r="A816" i="4"/>
  <c r="C816" i="4" s="1"/>
  <c r="K815" i="4"/>
  <c r="J815" i="4"/>
  <c r="I815" i="4"/>
  <c r="H815" i="4"/>
  <c r="K820" i="5" l="1"/>
  <c r="J820" i="5"/>
  <c r="I820" i="5"/>
  <c r="H820" i="5"/>
  <c r="G821" i="5"/>
  <c r="D816" i="4"/>
  <c r="B816" i="4"/>
  <c r="E816" i="4"/>
  <c r="G817" i="4"/>
  <c r="A817" i="4"/>
  <c r="C817" i="4" s="1"/>
  <c r="K816" i="4"/>
  <c r="J816" i="4"/>
  <c r="I816" i="4"/>
  <c r="H816" i="4"/>
  <c r="J821" i="5" l="1"/>
  <c r="I821" i="5"/>
  <c r="K821" i="5"/>
  <c r="H821" i="5"/>
  <c r="G822" i="5"/>
  <c r="D817" i="4"/>
  <c r="E817" i="4"/>
  <c r="B817" i="4"/>
  <c r="G818" i="4"/>
  <c r="A818" i="4"/>
  <c r="C818" i="4" s="1"/>
  <c r="K817" i="4"/>
  <c r="J817" i="4"/>
  <c r="I817" i="4"/>
  <c r="H817" i="4"/>
  <c r="J822" i="5" l="1"/>
  <c r="I822" i="5"/>
  <c r="H822" i="5"/>
  <c r="G823" i="5"/>
  <c r="K822" i="5"/>
  <c r="E818" i="4"/>
  <c r="B818" i="4"/>
  <c r="D818" i="4"/>
  <c r="G819" i="4"/>
  <c r="A819" i="4"/>
  <c r="C819" i="4" s="1"/>
  <c r="K818" i="4"/>
  <c r="J818" i="4"/>
  <c r="I818" i="4"/>
  <c r="H818" i="4"/>
  <c r="K823" i="5" l="1"/>
  <c r="J823" i="5"/>
  <c r="I823" i="5"/>
  <c r="H823" i="5"/>
  <c r="G824" i="5"/>
  <c r="B819" i="4"/>
  <c r="D819" i="4"/>
  <c r="E819" i="4"/>
  <c r="G820" i="4"/>
  <c r="A820" i="4"/>
  <c r="C820" i="4" s="1"/>
  <c r="K819" i="4"/>
  <c r="J819" i="4"/>
  <c r="I819" i="4"/>
  <c r="H819" i="4"/>
  <c r="K824" i="5" l="1"/>
  <c r="J824" i="5"/>
  <c r="I824" i="5"/>
  <c r="H824" i="5"/>
  <c r="G825" i="5"/>
  <c r="B820" i="4"/>
  <c r="D820" i="4"/>
  <c r="E820" i="4"/>
  <c r="G821" i="4"/>
  <c r="A821" i="4"/>
  <c r="C821" i="4" s="1"/>
  <c r="K820" i="4"/>
  <c r="J820" i="4"/>
  <c r="I820" i="4"/>
  <c r="H820" i="4"/>
  <c r="J825" i="5" l="1"/>
  <c r="I825" i="5"/>
  <c r="H825" i="5"/>
  <c r="G826" i="5"/>
  <c r="K825" i="5"/>
  <c r="B821" i="4"/>
  <c r="D821" i="4"/>
  <c r="E821" i="4"/>
  <c r="G822" i="4"/>
  <c r="A822" i="4"/>
  <c r="C822" i="4" s="1"/>
  <c r="K821" i="4"/>
  <c r="J821" i="4"/>
  <c r="I821" i="4"/>
  <c r="H821" i="4"/>
  <c r="K826" i="5" l="1"/>
  <c r="J826" i="5"/>
  <c r="I826" i="5"/>
  <c r="H826" i="5"/>
  <c r="G827" i="5"/>
  <c r="D822" i="4"/>
  <c r="E822" i="4"/>
  <c r="B822" i="4"/>
  <c r="G823" i="4"/>
  <c r="A823" i="4"/>
  <c r="C823" i="4" s="1"/>
  <c r="K822" i="4"/>
  <c r="J822" i="4"/>
  <c r="I822" i="4"/>
  <c r="H822" i="4"/>
  <c r="K827" i="5" l="1"/>
  <c r="J827" i="5"/>
  <c r="I827" i="5"/>
  <c r="H827" i="5"/>
  <c r="G828" i="5"/>
  <c r="D823" i="4"/>
  <c r="B823" i="4"/>
  <c r="E823" i="4"/>
  <c r="G824" i="4"/>
  <c r="A824" i="4"/>
  <c r="C824" i="4" s="1"/>
  <c r="K823" i="4"/>
  <c r="J823" i="4"/>
  <c r="I823" i="4"/>
  <c r="H823" i="4"/>
  <c r="K828" i="5" l="1"/>
  <c r="J828" i="5"/>
  <c r="I828" i="5"/>
  <c r="H828" i="5"/>
  <c r="G829" i="5"/>
  <c r="D824" i="4"/>
  <c r="B824" i="4"/>
  <c r="E824" i="4"/>
  <c r="G825" i="4"/>
  <c r="A825" i="4"/>
  <c r="C825" i="4" s="1"/>
  <c r="K824" i="4"/>
  <c r="J824" i="4"/>
  <c r="I824" i="4"/>
  <c r="H824" i="4"/>
  <c r="J829" i="5" l="1"/>
  <c r="I829" i="5"/>
  <c r="H829" i="5"/>
  <c r="G830" i="5"/>
  <c r="K829" i="5"/>
  <c r="D825" i="4"/>
  <c r="B825" i="4"/>
  <c r="E825" i="4"/>
  <c r="G826" i="4"/>
  <c r="A826" i="4"/>
  <c r="E826" i="4" s="1"/>
  <c r="K825" i="4"/>
  <c r="J825" i="4"/>
  <c r="I825" i="4"/>
  <c r="H825" i="4"/>
  <c r="J830" i="5" l="1"/>
  <c r="I830" i="5"/>
  <c r="H830" i="5"/>
  <c r="K830" i="5"/>
  <c r="G831" i="5"/>
  <c r="B826" i="4"/>
  <c r="D826" i="4"/>
  <c r="C826" i="4"/>
  <c r="G827" i="4"/>
  <c r="A827" i="4"/>
  <c r="D827" i="4" s="1"/>
  <c r="K826" i="4"/>
  <c r="J826" i="4"/>
  <c r="I826" i="4"/>
  <c r="H826" i="4"/>
  <c r="J831" i="5" l="1"/>
  <c r="H831" i="5"/>
  <c r="G832" i="5"/>
  <c r="I831" i="5"/>
  <c r="K831" i="5"/>
  <c r="E827" i="4"/>
  <c r="B827" i="4"/>
  <c r="C827" i="4"/>
  <c r="G828" i="4"/>
  <c r="A828" i="4"/>
  <c r="C828" i="4" s="1"/>
  <c r="K827" i="4"/>
  <c r="J827" i="4"/>
  <c r="I827" i="4"/>
  <c r="H827" i="4"/>
  <c r="K832" i="5" l="1"/>
  <c r="J832" i="5"/>
  <c r="I832" i="5"/>
  <c r="H832" i="5"/>
  <c r="G833" i="5"/>
  <c r="B828" i="4"/>
  <c r="D828" i="4"/>
  <c r="E828" i="4"/>
  <c r="G829" i="4"/>
  <c r="A829" i="4"/>
  <c r="E829" i="4" s="1"/>
  <c r="K828" i="4"/>
  <c r="J828" i="4"/>
  <c r="I828" i="4"/>
  <c r="H828" i="4"/>
  <c r="K833" i="5" l="1"/>
  <c r="J833" i="5"/>
  <c r="I833" i="5"/>
  <c r="H833" i="5"/>
  <c r="G834" i="5"/>
  <c r="B829" i="4"/>
  <c r="C829" i="4"/>
  <c r="D829" i="4"/>
  <c r="G830" i="4"/>
  <c r="A830" i="4"/>
  <c r="C830" i="4" s="1"/>
  <c r="K829" i="4"/>
  <c r="J829" i="4"/>
  <c r="I829" i="4"/>
  <c r="H829" i="4"/>
  <c r="K834" i="5" l="1"/>
  <c r="J834" i="5"/>
  <c r="I834" i="5"/>
  <c r="H834" i="5"/>
  <c r="G835" i="5"/>
  <c r="B830" i="4"/>
  <c r="D830" i="4"/>
  <c r="E830" i="4"/>
  <c r="G831" i="4"/>
  <c r="A831" i="4"/>
  <c r="C831" i="4" s="1"/>
  <c r="K830" i="4"/>
  <c r="J830" i="4"/>
  <c r="I830" i="4"/>
  <c r="H830" i="4"/>
  <c r="J835" i="5" l="1"/>
  <c r="I835" i="5"/>
  <c r="H835" i="5"/>
  <c r="G836" i="5"/>
  <c r="K835" i="5"/>
  <c r="B831" i="4"/>
  <c r="D831" i="4"/>
  <c r="E831" i="4"/>
  <c r="G832" i="4"/>
  <c r="A832" i="4"/>
  <c r="C832" i="4" s="1"/>
  <c r="K831" i="4"/>
  <c r="J831" i="4"/>
  <c r="I831" i="4"/>
  <c r="H831" i="4"/>
  <c r="K836" i="5" l="1"/>
  <c r="J836" i="5"/>
  <c r="I836" i="5"/>
  <c r="H836" i="5"/>
  <c r="G837" i="5"/>
  <c r="B832" i="4"/>
  <c r="D832" i="4"/>
  <c r="E832" i="4"/>
  <c r="G833" i="4"/>
  <c r="A833" i="4"/>
  <c r="E833" i="4" s="1"/>
  <c r="K832" i="4"/>
  <c r="J832" i="4"/>
  <c r="I832" i="4"/>
  <c r="H832" i="4"/>
  <c r="K837" i="5" l="1"/>
  <c r="J837" i="5"/>
  <c r="I837" i="5"/>
  <c r="H837" i="5"/>
  <c r="G838" i="5"/>
  <c r="B833" i="4"/>
  <c r="D833" i="4"/>
  <c r="C833" i="4"/>
  <c r="G834" i="4"/>
  <c r="A834" i="4"/>
  <c r="C834" i="4" s="1"/>
  <c r="K833" i="4"/>
  <c r="J833" i="4"/>
  <c r="I833" i="4"/>
  <c r="H833" i="4"/>
  <c r="K838" i="5" l="1"/>
  <c r="J838" i="5"/>
  <c r="I838" i="5"/>
  <c r="H838" i="5"/>
  <c r="G839" i="5"/>
  <c r="B834" i="4"/>
  <c r="D834" i="4"/>
  <c r="E834" i="4"/>
  <c r="G835" i="4"/>
  <c r="A835" i="4"/>
  <c r="C835" i="4" s="1"/>
  <c r="K834" i="4"/>
  <c r="J834" i="4"/>
  <c r="I834" i="4"/>
  <c r="H834" i="4"/>
  <c r="K839" i="5" l="1"/>
  <c r="J839" i="5"/>
  <c r="I839" i="5"/>
  <c r="H839" i="5"/>
  <c r="G840" i="5"/>
  <c r="B835" i="4"/>
  <c r="D835" i="4"/>
  <c r="E835" i="4"/>
  <c r="G836" i="4"/>
  <c r="A836" i="4"/>
  <c r="E836" i="4" s="1"/>
  <c r="K835" i="4"/>
  <c r="J835" i="4"/>
  <c r="I835" i="4"/>
  <c r="H835" i="4"/>
  <c r="K840" i="5" l="1"/>
  <c r="J840" i="5"/>
  <c r="I840" i="5"/>
  <c r="H840" i="5"/>
  <c r="G841" i="5"/>
  <c r="B836" i="4"/>
  <c r="C836" i="4"/>
  <c r="D836" i="4"/>
  <c r="G837" i="4"/>
  <c r="A837" i="4"/>
  <c r="C837" i="4" s="1"/>
  <c r="K836" i="4"/>
  <c r="J836" i="4"/>
  <c r="I836" i="4"/>
  <c r="H836" i="4"/>
  <c r="K841" i="5" l="1"/>
  <c r="J841" i="5"/>
  <c r="I841" i="5"/>
  <c r="H841" i="5"/>
  <c r="G842" i="5"/>
  <c r="D837" i="4"/>
  <c r="E837" i="4"/>
  <c r="B837" i="4"/>
  <c r="G838" i="4"/>
  <c r="A838" i="4"/>
  <c r="C838" i="4" s="1"/>
  <c r="K837" i="4"/>
  <c r="J837" i="4"/>
  <c r="I837" i="4"/>
  <c r="H837" i="4"/>
  <c r="K842" i="5" l="1"/>
  <c r="J842" i="5"/>
  <c r="I842" i="5"/>
  <c r="H842" i="5"/>
  <c r="G843" i="5"/>
  <c r="D838" i="4"/>
  <c r="B838" i="4"/>
  <c r="E838" i="4"/>
  <c r="G839" i="4"/>
  <c r="A839" i="4"/>
  <c r="E839" i="4" s="1"/>
  <c r="K838" i="4"/>
  <c r="J838" i="4"/>
  <c r="I838" i="4"/>
  <c r="H838" i="4"/>
  <c r="K843" i="5" l="1"/>
  <c r="J843" i="5"/>
  <c r="I843" i="5"/>
  <c r="H843" i="5"/>
  <c r="G844" i="5"/>
  <c r="B839" i="4"/>
  <c r="D839" i="4"/>
  <c r="C839" i="4"/>
  <c r="G840" i="4"/>
  <c r="A840" i="4"/>
  <c r="C840" i="4" s="1"/>
  <c r="K839" i="4"/>
  <c r="J839" i="4"/>
  <c r="I839" i="4"/>
  <c r="H839" i="4"/>
  <c r="J844" i="5" l="1"/>
  <c r="I844" i="5"/>
  <c r="H844" i="5"/>
  <c r="G845" i="5"/>
  <c r="K844" i="5"/>
  <c r="E840" i="4"/>
  <c r="B840" i="4"/>
  <c r="D840" i="4"/>
  <c r="G841" i="4"/>
  <c r="A841" i="4"/>
  <c r="C841" i="4" s="1"/>
  <c r="K840" i="4"/>
  <c r="J840" i="4"/>
  <c r="I840" i="4"/>
  <c r="H840" i="4"/>
  <c r="K845" i="5" l="1"/>
  <c r="J845" i="5"/>
  <c r="I845" i="5"/>
  <c r="H845" i="5"/>
  <c r="G846" i="5"/>
  <c r="B841" i="4"/>
  <c r="D841" i="4"/>
  <c r="E841" i="4"/>
  <c r="G842" i="4"/>
  <c r="A842" i="4"/>
  <c r="E842" i="4" s="1"/>
  <c r="K841" i="4"/>
  <c r="J841" i="4"/>
  <c r="I841" i="4"/>
  <c r="H841" i="4"/>
  <c r="K846" i="5" l="1"/>
  <c r="J846" i="5"/>
  <c r="I846" i="5"/>
  <c r="H846" i="5"/>
  <c r="G847" i="5"/>
  <c r="B842" i="4"/>
  <c r="D842" i="4"/>
  <c r="C842" i="4"/>
  <c r="G843" i="4"/>
  <c r="A843" i="4"/>
  <c r="D843" i="4" s="1"/>
  <c r="K842" i="4"/>
  <c r="J842" i="4"/>
  <c r="I842" i="4"/>
  <c r="H842" i="4"/>
  <c r="K847" i="5" l="1"/>
  <c r="J847" i="5"/>
  <c r="I847" i="5"/>
  <c r="H847" i="5"/>
  <c r="G848" i="5"/>
  <c r="E843" i="4"/>
  <c r="B843" i="4"/>
  <c r="C843" i="4"/>
  <c r="G844" i="4"/>
  <c r="A844" i="4"/>
  <c r="D844" i="4" s="1"/>
  <c r="K843" i="4"/>
  <c r="J843" i="4"/>
  <c r="I843" i="4"/>
  <c r="H843" i="4"/>
  <c r="K848" i="5" l="1"/>
  <c r="J848" i="5"/>
  <c r="I848" i="5"/>
  <c r="H848" i="5"/>
  <c r="G849" i="5"/>
  <c r="B844" i="4"/>
  <c r="E844" i="4"/>
  <c r="C844" i="4"/>
  <c r="G845" i="4"/>
  <c r="A845" i="4"/>
  <c r="D845" i="4" s="1"/>
  <c r="K844" i="4"/>
  <c r="J844" i="4"/>
  <c r="I844" i="4"/>
  <c r="H844" i="4"/>
  <c r="K849" i="5" l="1"/>
  <c r="J849" i="5"/>
  <c r="I849" i="5"/>
  <c r="H849" i="5"/>
  <c r="G850" i="5"/>
  <c r="E845" i="4"/>
  <c r="B845" i="4"/>
  <c r="C845" i="4"/>
  <c r="G846" i="4"/>
  <c r="A846" i="4"/>
  <c r="D846" i="4" s="1"/>
  <c r="K845" i="4"/>
  <c r="J845" i="4"/>
  <c r="I845" i="4"/>
  <c r="H845" i="4"/>
  <c r="K850" i="5" l="1"/>
  <c r="J850" i="5"/>
  <c r="I850" i="5"/>
  <c r="H850" i="5"/>
  <c r="G851" i="5"/>
  <c r="E846" i="4"/>
  <c r="B846" i="4"/>
  <c r="C846" i="4"/>
  <c r="G847" i="4"/>
  <c r="A847" i="4"/>
  <c r="C847" i="4" s="1"/>
  <c r="K846" i="4"/>
  <c r="J846" i="4"/>
  <c r="I846" i="4"/>
  <c r="H846" i="4"/>
  <c r="K851" i="5" l="1"/>
  <c r="J851" i="5"/>
  <c r="I851" i="5"/>
  <c r="H851" i="5"/>
  <c r="G852" i="5"/>
  <c r="D847" i="4"/>
  <c r="E847" i="4"/>
  <c r="B847" i="4"/>
  <c r="G848" i="4"/>
  <c r="A848" i="4"/>
  <c r="E848" i="4" s="1"/>
  <c r="K847" i="4"/>
  <c r="J847" i="4"/>
  <c r="I847" i="4"/>
  <c r="H847" i="4"/>
  <c r="K852" i="5" l="1"/>
  <c r="J852" i="5"/>
  <c r="I852" i="5"/>
  <c r="H852" i="5"/>
  <c r="G853" i="5"/>
  <c r="B848" i="4"/>
  <c r="D848" i="4"/>
  <c r="C848" i="4"/>
  <c r="G849" i="4"/>
  <c r="A849" i="4"/>
  <c r="C849" i="4" s="1"/>
  <c r="K848" i="4"/>
  <c r="J848" i="4"/>
  <c r="I848" i="4"/>
  <c r="H848" i="4"/>
  <c r="K853" i="5" l="1"/>
  <c r="J853" i="5"/>
  <c r="I853" i="5"/>
  <c r="H853" i="5"/>
  <c r="G854" i="5"/>
  <c r="E849" i="4"/>
  <c r="B849" i="4"/>
  <c r="D849" i="4"/>
  <c r="G850" i="4"/>
  <c r="A850" i="4"/>
  <c r="C850" i="4" s="1"/>
  <c r="K849" i="4"/>
  <c r="J849" i="4"/>
  <c r="I849" i="4"/>
  <c r="H849" i="4"/>
  <c r="K854" i="5" l="1"/>
  <c r="J854" i="5"/>
  <c r="I854" i="5"/>
  <c r="H854" i="5"/>
  <c r="G855" i="5"/>
  <c r="B850" i="4"/>
  <c r="D850" i="4"/>
  <c r="E850" i="4"/>
  <c r="G851" i="4"/>
  <c r="A851" i="4"/>
  <c r="E851" i="4" s="1"/>
  <c r="K850" i="4"/>
  <c r="J850" i="4"/>
  <c r="I850" i="4"/>
  <c r="H850" i="4"/>
  <c r="J855" i="5" l="1"/>
  <c r="I855" i="5"/>
  <c r="H855" i="5"/>
  <c r="G856" i="5"/>
  <c r="K855" i="5"/>
  <c r="B851" i="4"/>
  <c r="C851" i="4"/>
  <c r="D851" i="4"/>
  <c r="G852" i="4"/>
  <c r="A852" i="4"/>
  <c r="C852" i="4" s="1"/>
  <c r="K851" i="4"/>
  <c r="J851" i="4"/>
  <c r="I851" i="4"/>
  <c r="H851" i="4"/>
  <c r="K856" i="5" l="1"/>
  <c r="J856" i="5"/>
  <c r="I856" i="5"/>
  <c r="H856" i="5"/>
  <c r="G857" i="5"/>
  <c r="B852" i="4"/>
  <c r="D852" i="4"/>
  <c r="E852" i="4"/>
  <c r="G853" i="4"/>
  <c r="A853" i="4"/>
  <c r="D853" i="4" s="1"/>
  <c r="K852" i="4"/>
  <c r="J852" i="4"/>
  <c r="I852" i="4"/>
  <c r="H852" i="4"/>
  <c r="K857" i="5" l="1"/>
  <c r="J857" i="5"/>
  <c r="I857" i="5"/>
  <c r="H857" i="5"/>
  <c r="G858" i="5"/>
  <c r="E853" i="4"/>
  <c r="B853" i="4"/>
  <c r="C853" i="4"/>
  <c r="G854" i="4"/>
  <c r="A854" i="4"/>
  <c r="C854" i="4" s="1"/>
  <c r="K853" i="4"/>
  <c r="J853" i="4"/>
  <c r="I853" i="4"/>
  <c r="H853" i="4"/>
  <c r="K858" i="5" l="1"/>
  <c r="J858" i="5"/>
  <c r="I858" i="5"/>
  <c r="H858" i="5"/>
  <c r="G859" i="5"/>
  <c r="D854" i="4"/>
  <c r="E854" i="4"/>
  <c r="B854" i="4"/>
  <c r="G855" i="4"/>
  <c r="A855" i="4"/>
  <c r="D855" i="4" s="1"/>
  <c r="K854" i="4"/>
  <c r="J854" i="4"/>
  <c r="I854" i="4"/>
  <c r="H854" i="4"/>
  <c r="K859" i="5" l="1"/>
  <c r="J859" i="5"/>
  <c r="I859" i="5"/>
  <c r="H859" i="5"/>
  <c r="G860" i="5"/>
  <c r="B855" i="4"/>
  <c r="C855" i="4"/>
  <c r="E855" i="4"/>
  <c r="G856" i="4"/>
  <c r="A856" i="4"/>
  <c r="C856" i="4" s="1"/>
  <c r="K855" i="4"/>
  <c r="J855" i="4"/>
  <c r="I855" i="4"/>
  <c r="H855" i="4"/>
  <c r="H860" i="5" l="1"/>
  <c r="G861" i="5"/>
  <c r="K860" i="5"/>
  <c r="J860" i="5"/>
  <c r="I860" i="5"/>
  <c r="B856" i="4"/>
  <c r="D856" i="4"/>
  <c r="E856" i="4"/>
  <c r="G857" i="4"/>
  <c r="A857" i="4"/>
  <c r="E857" i="4" s="1"/>
  <c r="K856" i="4"/>
  <c r="J856" i="4"/>
  <c r="I856" i="4"/>
  <c r="H856" i="4"/>
  <c r="K861" i="5" l="1"/>
  <c r="J861" i="5"/>
  <c r="I861" i="5"/>
  <c r="H861" i="5"/>
  <c r="G862" i="5"/>
  <c r="B857" i="4"/>
  <c r="D857" i="4"/>
  <c r="C857" i="4"/>
  <c r="G858" i="4"/>
  <c r="A858" i="4"/>
  <c r="C858" i="4" s="1"/>
  <c r="K857" i="4"/>
  <c r="J857" i="4"/>
  <c r="I857" i="4"/>
  <c r="H857" i="4"/>
  <c r="K862" i="5" l="1"/>
  <c r="J862" i="5"/>
  <c r="I862" i="5"/>
  <c r="H862" i="5"/>
  <c r="G863" i="5"/>
  <c r="B858" i="4"/>
  <c r="E858" i="4"/>
  <c r="D858" i="4"/>
  <c r="G859" i="4"/>
  <c r="A859" i="4"/>
  <c r="C859" i="4" s="1"/>
  <c r="K858" i="4"/>
  <c r="J858" i="4"/>
  <c r="I858" i="4"/>
  <c r="H858" i="4"/>
  <c r="K863" i="5" l="1"/>
  <c r="J863" i="5"/>
  <c r="I863" i="5"/>
  <c r="H863" i="5"/>
  <c r="G864" i="5"/>
  <c r="E859" i="4"/>
  <c r="B859" i="4"/>
  <c r="D859" i="4"/>
  <c r="G860" i="4"/>
  <c r="A860" i="4"/>
  <c r="C860" i="4" s="1"/>
  <c r="K859" i="4"/>
  <c r="J859" i="4"/>
  <c r="I859" i="4"/>
  <c r="H859" i="4"/>
  <c r="K864" i="5" l="1"/>
  <c r="J864" i="5"/>
  <c r="I864" i="5"/>
  <c r="H864" i="5"/>
  <c r="G865" i="5"/>
  <c r="D860" i="4"/>
  <c r="E860" i="4"/>
  <c r="B860" i="4"/>
  <c r="G861" i="4"/>
  <c r="A861" i="4"/>
  <c r="C861" i="4" s="1"/>
  <c r="K860" i="4"/>
  <c r="J860" i="4"/>
  <c r="I860" i="4"/>
  <c r="H860" i="4"/>
  <c r="K865" i="5" l="1"/>
  <c r="J865" i="5"/>
  <c r="I865" i="5"/>
  <c r="H865" i="5"/>
  <c r="G866" i="5"/>
  <c r="B861" i="4"/>
  <c r="D861" i="4"/>
  <c r="E861" i="4"/>
  <c r="G862" i="4"/>
  <c r="A862" i="4"/>
  <c r="C862" i="4" s="1"/>
  <c r="K861" i="4"/>
  <c r="J861" i="4"/>
  <c r="I861" i="4"/>
  <c r="H861" i="4"/>
  <c r="K866" i="5" l="1"/>
  <c r="J866" i="5"/>
  <c r="I866" i="5"/>
  <c r="H866" i="5"/>
  <c r="G867" i="5"/>
  <c r="B862" i="4"/>
  <c r="D862" i="4"/>
  <c r="E862" i="4"/>
  <c r="G863" i="4"/>
  <c r="A863" i="4"/>
  <c r="C863" i="4" s="1"/>
  <c r="K862" i="4"/>
  <c r="J862" i="4"/>
  <c r="I862" i="4"/>
  <c r="H862" i="4"/>
  <c r="K867" i="5" l="1"/>
  <c r="J867" i="5"/>
  <c r="I867" i="5"/>
  <c r="H867" i="5"/>
  <c r="G868" i="5"/>
  <c r="B863" i="4"/>
  <c r="E863" i="4"/>
  <c r="D863" i="4"/>
  <c r="G864" i="4"/>
  <c r="A864" i="4"/>
  <c r="C864" i="4" s="1"/>
  <c r="K863" i="4"/>
  <c r="J863" i="4"/>
  <c r="I863" i="4"/>
  <c r="H863" i="4"/>
  <c r="K868" i="5" l="1"/>
  <c r="J868" i="5"/>
  <c r="I868" i="5"/>
  <c r="H868" i="5"/>
  <c r="G869" i="5"/>
  <c r="D864" i="4"/>
  <c r="E864" i="4"/>
  <c r="B864" i="4"/>
  <c r="G865" i="4"/>
  <c r="A865" i="4"/>
  <c r="C865" i="4" s="1"/>
  <c r="K864" i="4"/>
  <c r="J864" i="4"/>
  <c r="I864" i="4"/>
  <c r="H864" i="4"/>
  <c r="K869" i="5" l="1"/>
  <c r="J869" i="5"/>
  <c r="I869" i="5"/>
  <c r="H869" i="5"/>
  <c r="G870" i="5"/>
  <c r="E865" i="4"/>
  <c r="B865" i="4"/>
  <c r="D865" i="4"/>
  <c r="G866" i="4"/>
  <c r="A866" i="4"/>
  <c r="C866" i="4" s="1"/>
  <c r="K865" i="4"/>
  <c r="J865" i="4"/>
  <c r="I865" i="4"/>
  <c r="H865" i="4"/>
  <c r="K870" i="5" l="1"/>
  <c r="J870" i="5"/>
  <c r="I870" i="5"/>
  <c r="H870" i="5"/>
  <c r="G871" i="5"/>
  <c r="E866" i="4"/>
  <c r="B866" i="4"/>
  <c r="D866" i="4"/>
  <c r="G867" i="4"/>
  <c r="A867" i="4"/>
  <c r="C867" i="4" s="1"/>
  <c r="K866" i="4"/>
  <c r="J866" i="4"/>
  <c r="I866" i="4"/>
  <c r="H866" i="4"/>
  <c r="K871" i="5" l="1"/>
  <c r="J871" i="5"/>
  <c r="I871" i="5"/>
  <c r="H871" i="5"/>
  <c r="G872" i="5"/>
  <c r="B867" i="4"/>
  <c r="D867" i="4"/>
  <c r="E867" i="4"/>
  <c r="G868" i="4"/>
  <c r="A868" i="4"/>
  <c r="C868" i="4" s="1"/>
  <c r="K867" i="4"/>
  <c r="J867" i="4"/>
  <c r="I867" i="4"/>
  <c r="H867" i="4"/>
  <c r="J872" i="5" l="1"/>
  <c r="I872" i="5"/>
  <c r="H872" i="5"/>
  <c r="K872" i="5"/>
  <c r="G873" i="5"/>
  <c r="D868" i="4"/>
  <c r="B868" i="4"/>
  <c r="E868" i="4"/>
  <c r="G869" i="4"/>
  <c r="A869" i="4"/>
  <c r="C869" i="4" s="1"/>
  <c r="K868" i="4"/>
  <c r="J868" i="4"/>
  <c r="I868" i="4"/>
  <c r="H868" i="4"/>
  <c r="K873" i="5" l="1"/>
  <c r="J873" i="5"/>
  <c r="I873" i="5"/>
  <c r="H873" i="5"/>
  <c r="G874" i="5"/>
  <c r="D869" i="4"/>
  <c r="B869" i="4"/>
  <c r="E869" i="4"/>
  <c r="G870" i="4"/>
  <c r="A870" i="4"/>
  <c r="C870" i="4" s="1"/>
  <c r="K869" i="4"/>
  <c r="J869" i="4"/>
  <c r="I869" i="4"/>
  <c r="H869" i="4"/>
  <c r="K874" i="5" l="1"/>
  <c r="J874" i="5"/>
  <c r="I874" i="5"/>
  <c r="H874" i="5"/>
  <c r="G875" i="5"/>
  <c r="D870" i="4"/>
  <c r="B870" i="4"/>
  <c r="E870" i="4"/>
  <c r="G871" i="4"/>
  <c r="A871" i="4"/>
  <c r="C871" i="4" s="1"/>
  <c r="K870" i="4"/>
  <c r="J870" i="4"/>
  <c r="I870" i="4"/>
  <c r="H870" i="4"/>
  <c r="J875" i="5" l="1"/>
  <c r="I875" i="5"/>
  <c r="H875" i="5"/>
  <c r="G876" i="5"/>
  <c r="K875" i="5"/>
  <c r="D871" i="4"/>
  <c r="B871" i="4"/>
  <c r="E871" i="4"/>
  <c r="G872" i="4"/>
  <c r="A872" i="4"/>
  <c r="C872" i="4" s="1"/>
  <c r="K871" i="4"/>
  <c r="J871" i="4"/>
  <c r="I871" i="4"/>
  <c r="H871" i="4"/>
  <c r="K876" i="5" l="1"/>
  <c r="J876" i="5"/>
  <c r="I876" i="5"/>
  <c r="H876" i="5"/>
  <c r="G877" i="5"/>
  <c r="D872" i="4"/>
  <c r="B872" i="4"/>
  <c r="E872" i="4"/>
  <c r="G873" i="4"/>
  <c r="A873" i="4"/>
  <c r="C873" i="4" s="1"/>
  <c r="K872" i="4"/>
  <c r="J872" i="4"/>
  <c r="I872" i="4"/>
  <c r="H872" i="4"/>
  <c r="K877" i="5" l="1"/>
  <c r="J877" i="5"/>
  <c r="I877" i="5"/>
  <c r="H877" i="5"/>
  <c r="G878" i="5"/>
  <c r="B873" i="4"/>
  <c r="D873" i="4"/>
  <c r="E873" i="4"/>
  <c r="G874" i="4"/>
  <c r="A874" i="4"/>
  <c r="C874" i="4" s="1"/>
  <c r="K873" i="4"/>
  <c r="J873" i="4"/>
  <c r="I873" i="4"/>
  <c r="H873" i="4"/>
  <c r="K878" i="5" l="1"/>
  <c r="J878" i="5"/>
  <c r="I878" i="5"/>
  <c r="H878" i="5"/>
  <c r="G879" i="5"/>
  <c r="D874" i="4"/>
  <c r="E874" i="4"/>
  <c r="B874" i="4"/>
  <c r="G875" i="4"/>
  <c r="A875" i="4"/>
  <c r="C875" i="4" s="1"/>
  <c r="K874" i="4"/>
  <c r="J874" i="4"/>
  <c r="I874" i="4"/>
  <c r="H874" i="4"/>
  <c r="K879" i="5" l="1"/>
  <c r="J879" i="5"/>
  <c r="I879" i="5"/>
  <c r="H879" i="5"/>
  <c r="G880" i="5"/>
  <c r="B875" i="4"/>
  <c r="E875" i="4"/>
  <c r="D875" i="4"/>
  <c r="G876" i="4"/>
  <c r="A876" i="4"/>
  <c r="D876" i="4" s="1"/>
  <c r="K875" i="4"/>
  <c r="J875" i="4"/>
  <c r="I875" i="4"/>
  <c r="H875" i="4"/>
  <c r="K880" i="5" l="1"/>
  <c r="J880" i="5"/>
  <c r="I880" i="5"/>
  <c r="H880" i="5"/>
  <c r="G881" i="5"/>
  <c r="C876" i="4"/>
  <c r="E876" i="4"/>
  <c r="B876" i="4"/>
  <c r="G877" i="4"/>
  <c r="A877" i="4"/>
  <c r="C877" i="4" s="1"/>
  <c r="K876" i="4"/>
  <c r="J876" i="4"/>
  <c r="I876" i="4"/>
  <c r="H876" i="4"/>
  <c r="K881" i="5" l="1"/>
  <c r="J881" i="5"/>
  <c r="I881" i="5"/>
  <c r="H881" i="5"/>
  <c r="G882" i="5"/>
  <c r="D877" i="4"/>
  <c r="E877" i="4"/>
  <c r="B877" i="4"/>
  <c r="G878" i="4"/>
  <c r="A878" i="4"/>
  <c r="C878" i="4" s="1"/>
  <c r="K877" i="4"/>
  <c r="J877" i="4"/>
  <c r="I877" i="4"/>
  <c r="H877" i="4"/>
  <c r="I882" i="5" l="1"/>
  <c r="H882" i="5"/>
  <c r="K882" i="5"/>
  <c r="J882" i="5"/>
  <c r="G883" i="5"/>
  <c r="B878" i="4"/>
  <c r="D878" i="4"/>
  <c r="E878" i="4"/>
  <c r="G879" i="4"/>
  <c r="A879" i="4"/>
  <c r="C879" i="4" s="1"/>
  <c r="K878" i="4"/>
  <c r="J878" i="4"/>
  <c r="I878" i="4"/>
  <c r="H878" i="4"/>
  <c r="K883" i="5" l="1"/>
  <c r="J883" i="5"/>
  <c r="I883" i="5"/>
  <c r="H883" i="5"/>
  <c r="G884" i="5"/>
  <c r="D879" i="4"/>
  <c r="B879" i="4"/>
  <c r="E879" i="4"/>
  <c r="G880" i="4"/>
  <c r="A880" i="4"/>
  <c r="D880" i="4" s="1"/>
  <c r="K879" i="4"/>
  <c r="J879" i="4"/>
  <c r="I879" i="4"/>
  <c r="H879" i="4"/>
  <c r="K884" i="5" l="1"/>
  <c r="J884" i="5"/>
  <c r="I884" i="5"/>
  <c r="H884" i="5"/>
  <c r="G885" i="5"/>
  <c r="B880" i="4"/>
  <c r="C880" i="4"/>
  <c r="E880" i="4"/>
  <c r="G881" i="4"/>
  <c r="A881" i="4"/>
  <c r="C881" i="4" s="1"/>
  <c r="K880" i="4"/>
  <c r="J880" i="4"/>
  <c r="I880" i="4"/>
  <c r="H880" i="4"/>
  <c r="K885" i="5" l="1"/>
  <c r="J885" i="5"/>
  <c r="I885" i="5"/>
  <c r="H885" i="5"/>
  <c r="G886" i="5"/>
  <c r="B881" i="4"/>
  <c r="D881" i="4"/>
  <c r="E881" i="4"/>
  <c r="G882" i="4"/>
  <c r="A882" i="4"/>
  <c r="C882" i="4" s="1"/>
  <c r="K881" i="4"/>
  <c r="J881" i="4"/>
  <c r="I881" i="4"/>
  <c r="H881" i="4"/>
  <c r="K886" i="5" l="1"/>
  <c r="J886" i="5"/>
  <c r="I886" i="5"/>
  <c r="H886" i="5"/>
  <c r="G887" i="5"/>
  <c r="D882" i="4"/>
  <c r="B882" i="4"/>
  <c r="E882" i="4"/>
  <c r="G883" i="4"/>
  <c r="A883" i="4"/>
  <c r="C883" i="4" s="1"/>
  <c r="K882" i="4"/>
  <c r="J882" i="4"/>
  <c r="I882" i="4"/>
  <c r="H882" i="4"/>
  <c r="K887" i="5" l="1"/>
  <c r="J887" i="5"/>
  <c r="I887" i="5"/>
  <c r="H887" i="5"/>
  <c r="G888" i="5"/>
  <c r="D883" i="4"/>
  <c r="B883" i="4"/>
  <c r="E883" i="4"/>
  <c r="G884" i="4"/>
  <c r="A884" i="4"/>
  <c r="E884" i="4" s="1"/>
  <c r="K883" i="4"/>
  <c r="J883" i="4"/>
  <c r="I883" i="4"/>
  <c r="H883" i="4"/>
  <c r="K888" i="5" l="1"/>
  <c r="J888" i="5"/>
  <c r="I888" i="5"/>
  <c r="H888" i="5"/>
  <c r="G889" i="5"/>
  <c r="B884" i="4"/>
  <c r="D884" i="4"/>
  <c r="C884" i="4"/>
  <c r="G885" i="4"/>
  <c r="A885" i="4"/>
  <c r="E885" i="4" s="1"/>
  <c r="K884" i="4"/>
  <c r="J884" i="4"/>
  <c r="I884" i="4"/>
  <c r="H884" i="4"/>
  <c r="J889" i="5" l="1"/>
  <c r="I889" i="5"/>
  <c r="H889" i="5"/>
  <c r="G890" i="5"/>
  <c r="K889" i="5"/>
  <c r="B885" i="4"/>
  <c r="C885" i="4"/>
  <c r="D885" i="4"/>
  <c r="G886" i="4"/>
  <c r="A886" i="4"/>
  <c r="C886" i="4" s="1"/>
  <c r="K885" i="4"/>
  <c r="J885" i="4"/>
  <c r="I885" i="4"/>
  <c r="H885" i="4"/>
  <c r="I890" i="5" l="1"/>
  <c r="G891" i="5"/>
  <c r="K890" i="5"/>
  <c r="J890" i="5"/>
  <c r="H890" i="5"/>
  <c r="B886" i="4"/>
  <c r="D886" i="4"/>
  <c r="E886" i="4"/>
  <c r="G887" i="4"/>
  <c r="A887" i="4"/>
  <c r="C887" i="4" s="1"/>
  <c r="K886" i="4"/>
  <c r="J886" i="4"/>
  <c r="I886" i="4"/>
  <c r="H886" i="4"/>
  <c r="K891" i="5" l="1"/>
  <c r="J891" i="5"/>
  <c r="I891" i="5"/>
  <c r="H891" i="5"/>
  <c r="G892" i="5"/>
  <c r="D887" i="4"/>
  <c r="B887" i="4"/>
  <c r="E887" i="4"/>
  <c r="G888" i="4"/>
  <c r="A888" i="4"/>
  <c r="C888" i="4" s="1"/>
  <c r="K887" i="4"/>
  <c r="J887" i="4"/>
  <c r="I887" i="4"/>
  <c r="H887" i="4"/>
  <c r="K892" i="5" l="1"/>
  <c r="J892" i="5"/>
  <c r="I892" i="5"/>
  <c r="H892" i="5"/>
  <c r="G893" i="5"/>
  <c r="D888" i="4"/>
  <c r="B888" i="4"/>
  <c r="E888" i="4"/>
  <c r="G889" i="4"/>
  <c r="A889" i="4"/>
  <c r="C889" i="4" s="1"/>
  <c r="K888" i="4"/>
  <c r="J888" i="4"/>
  <c r="I888" i="4"/>
  <c r="H888" i="4"/>
  <c r="K893" i="5" l="1"/>
  <c r="J893" i="5"/>
  <c r="I893" i="5"/>
  <c r="H893" i="5"/>
  <c r="G894" i="5"/>
  <c r="D889" i="4"/>
  <c r="B889" i="4"/>
  <c r="E889" i="4"/>
  <c r="G890" i="4"/>
  <c r="A890" i="4"/>
  <c r="C890" i="4" s="1"/>
  <c r="K889" i="4"/>
  <c r="J889" i="4"/>
  <c r="I889" i="4"/>
  <c r="H889" i="4"/>
  <c r="H894" i="5" l="1"/>
  <c r="G895" i="5"/>
  <c r="K894" i="5"/>
  <c r="J894" i="5"/>
  <c r="I894" i="5"/>
  <c r="D890" i="4"/>
  <c r="B890" i="4"/>
  <c r="E890" i="4"/>
  <c r="G891" i="4"/>
  <c r="A891" i="4"/>
  <c r="C891" i="4" s="1"/>
  <c r="K890" i="4"/>
  <c r="J890" i="4"/>
  <c r="I890" i="4"/>
  <c r="H890" i="4"/>
  <c r="K895" i="5" l="1"/>
  <c r="J895" i="5"/>
  <c r="I895" i="5"/>
  <c r="H895" i="5"/>
  <c r="G896" i="5"/>
  <c r="D891" i="4"/>
  <c r="B891" i="4"/>
  <c r="E891" i="4"/>
  <c r="G892" i="4"/>
  <c r="A892" i="4"/>
  <c r="E892" i="4" s="1"/>
  <c r="K891" i="4"/>
  <c r="J891" i="4"/>
  <c r="I891" i="4"/>
  <c r="H891" i="4"/>
  <c r="K896" i="5" l="1"/>
  <c r="J896" i="5"/>
  <c r="I896" i="5"/>
  <c r="H896" i="5"/>
  <c r="G897" i="5"/>
  <c r="B892" i="4"/>
  <c r="D892" i="4"/>
  <c r="C892" i="4"/>
  <c r="G893" i="4"/>
  <c r="A893" i="4"/>
  <c r="C893" i="4" s="1"/>
  <c r="K892" i="4"/>
  <c r="J892" i="4"/>
  <c r="I892" i="4"/>
  <c r="H892" i="4"/>
  <c r="K897" i="5" l="1"/>
  <c r="J897" i="5"/>
  <c r="I897" i="5"/>
  <c r="H897" i="5"/>
  <c r="G898" i="5"/>
  <c r="B893" i="4"/>
  <c r="E893" i="4"/>
  <c r="D893" i="4"/>
  <c r="G894" i="4"/>
  <c r="A894" i="4"/>
  <c r="C894" i="4" s="1"/>
  <c r="K893" i="4"/>
  <c r="J893" i="4"/>
  <c r="I893" i="4"/>
  <c r="H893" i="4"/>
  <c r="K898" i="5" l="1"/>
  <c r="J898" i="5"/>
  <c r="I898" i="5"/>
  <c r="H898" i="5"/>
  <c r="G899" i="5"/>
  <c r="D894" i="4"/>
  <c r="E894" i="4"/>
  <c r="B894" i="4"/>
  <c r="G895" i="4"/>
  <c r="A895" i="4"/>
  <c r="C895" i="4" s="1"/>
  <c r="K894" i="4"/>
  <c r="J894" i="4"/>
  <c r="I894" i="4"/>
  <c r="H894" i="4"/>
  <c r="J899" i="5" l="1"/>
  <c r="I899" i="5"/>
  <c r="H899" i="5"/>
  <c r="G900" i="5"/>
  <c r="K899" i="5"/>
  <c r="B895" i="4"/>
  <c r="E895" i="4"/>
  <c r="D895" i="4"/>
  <c r="G896" i="4"/>
  <c r="A896" i="4"/>
  <c r="C896" i="4" s="1"/>
  <c r="K895" i="4"/>
  <c r="J895" i="4"/>
  <c r="I895" i="4"/>
  <c r="H895" i="4"/>
  <c r="K900" i="5" l="1"/>
  <c r="J900" i="5"/>
  <c r="I900" i="5"/>
  <c r="H900" i="5"/>
  <c r="G901" i="5"/>
  <c r="D896" i="4"/>
  <c r="E896" i="4"/>
  <c r="B896" i="4"/>
  <c r="G897" i="4"/>
  <c r="A897" i="4"/>
  <c r="C897" i="4" s="1"/>
  <c r="K896" i="4"/>
  <c r="J896" i="4"/>
  <c r="I896" i="4"/>
  <c r="H896" i="4"/>
  <c r="K901" i="5" l="1"/>
  <c r="J901" i="5"/>
  <c r="I901" i="5"/>
  <c r="H901" i="5"/>
  <c r="G902" i="5"/>
  <c r="E897" i="4"/>
  <c r="B897" i="4"/>
  <c r="D897" i="4"/>
  <c r="G898" i="4"/>
  <c r="A898" i="4"/>
  <c r="C898" i="4" s="1"/>
  <c r="K897" i="4"/>
  <c r="J897" i="4"/>
  <c r="I897" i="4"/>
  <c r="H897" i="4"/>
  <c r="K902" i="5" l="1"/>
  <c r="J902" i="5"/>
  <c r="I902" i="5"/>
  <c r="H902" i="5"/>
  <c r="G903" i="5"/>
  <c r="E898" i="4"/>
  <c r="B898" i="4"/>
  <c r="D898" i="4"/>
  <c r="G899" i="4"/>
  <c r="A899" i="4"/>
  <c r="C899" i="4" s="1"/>
  <c r="K898" i="4"/>
  <c r="J898" i="4"/>
  <c r="I898" i="4"/>
  <c r="H898" i="4"/>
  <c r="K903" i="5" l="1"/>
  <c r="J903" i="5"/>
  <c r="I903" i="5"/>
  <c r="H903" i="5"/>
  <c r="G904" i="5"/>
  <c r="D899" i="4"/>
  <c r="E899" i="4"/>
  <c r="B899" i="4"/>
  <c r="G900" i="4"/>
  <c r="A900" i="4"/>
  <c r="C900" i="4" s="1"/>
  <c r="K899" i="4"/>
  <c r="J899" i="4"/>
  <c r="I899" i="4"/>
  <c r="H899" i="4"/>
  <c r="K904" i="5" l="1"/>
  <c r="J904" i="5"/>
  <c r="I904" i="5"/>
  <c r="H904" i="5"/>
  <c r="G905" i="5"/>
  <c r="B900" i="4"/>
  <c r="E900" i="4"/>
  <c r="D900" i="4"/>
  <c r="G901" i="4"/>
  <c r="A901" i="4"/>
  <c r="E901" i="4" s="1"/>
  <c r="K900" i="4"/>
  <c r="J900" i="4"/>
  <c r="I900" i="4"/>
  <c r="H900" i="4"/>
  <c r="K905" i="5" l="1"/>
  <c r="J905" i="5"/>
  <c r="I905" i="5"/>
  <c r="H905" i="5"/>
  <c r="G906" i="5"/>
  <c r="B901" i="4"/>
  <c r="C901" i="4"/>
  <c r="D901" i="4"/>
  <c r="G902" i="4"/>
  <c r="A902" i="4"/>
  <c r="C902" i="4" s="1"/>
  <c r="K901" i="4"/>
  <c r="J901" i="4"/>
  <c r="I901" i="4"/>
  <c r="H901" i="4"/>
  <c r="K906" i="5" l="1"/>
  <c r="J906" i="5"/>
  <c r="I906" i="5"/>
  <c r="H906" i="5"/>
  <c r="G907" i="5"/>
  <c r="D902" i="4"/>
  <c r="E902" i="4"/>
  <c r="B902" i="4"/>
  <c r="G903" i="4"/>
  <c r="A903" i="4"/>
  <c r="C903" i="4" s="1"/>
  <c r="K902" i="4"/>
  <c r="J902" i="4"/>
  <c r="I902" i="4"/>
  <c r="H902" i="4"/>
  <c r="K907" i="5" l="1"/>
  <c r="J907" i="5"/>
  <c r="I907" i="5"/>
  <c r="H907" i="5"/>
  <c r="G908" i="5"/>
  <c r="E903" i="4"/>
  <c r="B903" i="4"/>
  <c r="D903" i="4"/>
  <c r="G904" i="4"/>
  <c r="A904" i="4"/>
  <c r="C904" i="4" s="1"/>
  <c r="K903" i="4"/>
  <c r="J903" i="4"/>
  <c r="I903" i="4"/>
  <c r="H903" i="4"/>
  <c r="J908" i="5" l="1"/>
  <c r="I908" i="5"/>
  <c r="H908" i="5"/>
  <c r="G909" i="5"/>
  <c r="K908" i="5"/>
  <c r="E904" i="4"/>
  <c r="B904" i="4"/>
  <c r="D904" i="4"/>
  <c r="G905" i="4"/>
  <c r="A905" i="4"/>
  <c r="C905" i="4" s="1"/>
  <c r="K904" i="4"/>
  <c r="J904" i="4"/>
  <c r="I904" i="4"/>
  <c r="H904" i="4"/>
  <c r="K909" i="5" l="1"/>
  <c r="J909" i="5"/>
  <c r="I909" i="5"/>
  <c r="H909" i="5"/>
  <c r="G910" i="5"/>
  <c r="D905" i="4"/>
  <c r="E905" i="4"/>
  <c r="B905" i="4"/>
  <c r="G906" i="4"/>
  <c r="A906" i="4"/>
  <c r="C906" i="4" s="1"/>
  <c r="K905" i="4"/>
  <c r="J905" i="4"/>
  <c r="I905" i="4"/>
  <c r="H905" i="4"/>
  <c r="K910" i="5" l="1"/>
  <c r="J910" i="5"/>
  <c r="I910" i="5"/>
  <c r="H910" i="5"/>
  <c r="G911" i="5"/>
  <c r="B906" i="4"/>
  <c r="E906" i="4"/>
  <c r="D906" i="4"/>
  <c r="G907" i="4"/>
  <c r="A907" i="4"/>
  <c r="C907" i="4" s="1"/>
  <c r="K906" i="4"/>
  <c r="J906" i="4"/>
  <c r="I906" i="4"/>
  <c r="H906" i="4"/>
  <c r="K911" i="5" l="1"/>
  <c r="J911" i="5"/>
  <c r="I911" i="5"/>
  <c r="H911" i="5"/>
  <c r="G912" i="5"/>
  <c r="E907" i="4"/>
  <c r="B907" i="4"/>
  <c r="D907" i="4"/>
  <c r="G908" i="4"/>
  <c r="A908" i="4"/>
  <c r="C908" i="4" s="1"/>
  <c r="K907" i="4"/>
  <c r="J907" i="4"/>
  <c r="I907" i="4"/>
  <c r="H907" i="4"/>
  <c r="J912" i="5" l="1"/>
  <c r="I912" i="5"/>
  <c r="H912" i="5"/>
  <c r="G913" i="5"/>
  <c r="K912" i="5"/>
  <c r="D908" i="4"/>
  <c r="E908" i="4"/>
  <c r="B908" i="4"/>
  <c r="G909" i="4"/>
  <c r="A909" i="4"/>
  <c r="D909" i="4" s="1"/>
  <c r="K908" i="4"/>
  <c r="J908" i="4"/>
  <c r="I908" i="4"/>
  <c r="H908" i="4"/>
  <c r="K913" i="5" l="1"/>
  <c r="J913" i="5"/>
  <c r="I913" i="5"/>
  <c r="H913" i="5"/>
  <c r="G914" i="5"/>
  <c r="C909" i="4"/>
  <c r="B909" i="4"/>
  <c r="E909" i="4"/>
  <c r="G910" i="4"/>
  <c r="A910" i="4"/>
  <c r="C910" i="4" s="1"/>
  <c r="K909" i="4"/>
  <c r="J909" i="4"/>
  <c r="I909" i="4"/>
  <c r="H909" i="4"/>
  <c r="K914" i="5" l="1"/>
  <c r="J914" i="5"/>
  <c r="I914" i="5"/>
  <c r="H914" i="5"/>
  <c r="G915" i="5"/>
  <c r="B910" i="4"/>
  <c r="D910" i="4"/>
  <c r="E910" i="4"/>
  <c r="G911" i="4"/>
  <c r="A911" i="4"/>
  <c r="C911" i="4" s="1"/>
  <c r="K910" i="4"/>
  <c r="J910" i="4"/>
  <c r="I910" i="4"/>
  <c r="H910" i="4"/>
  <c r="J915" i="5" l="1"/>
  <c r="I915" i="5"/>
  <c r="H915" i="5"/>
  <c r="G916" i="5"/>
  <c r="K915" i="5"/>
  <c r="D911" i="4"/>
  <c r="B911" i="4"/>
  <c r="E911" i="4"/>
  <c r="G912" i="4"/>
  <c r="A912" i="4"/>
  <c r="C912" i="4" s="1"/>
  <c r="K911" i="4"/>
  <c r="J911" i="4"/>
  <c r="I911" i="4"/>
  <c r="H911" i="4"/>
  <c r="K916" i="5" l="1"/>
  <c r="J916" i="5"/>
  <c r="I916" i="5"/>
  <c r="H916" i="5"/>
  <c r="G917" i="5"/>
  <c r="D912" i="4"/>
  <c r="B912" i="4"/>
  <c r="E912" i="4"/>
  <c r="G913" i="4"/>
  <c r="A913" i="4"/>
  <c r="C913" i="4" s="1"/>
  <c r="K912" i="4"/>
  <c r="J912" i="4"/>
  <c r="I912" i="4"/>
  <c r="H912" i="4"/>
  <c r="K917" i="5" l="1"/>
  <c r="J917" i="5"/>
  <c r="I917" i="5"/>
  <c r="H917" i="5"/>
  <c r="G918" i="5"/>
  <c r="D913" i="4"/>
  <c r="B913" i="4"/>
  <c r="E913" i="4"/>
  <c r="G914" i="4"/>
  <c r="A914" i="4"/>
  <c r="C914" i="4" s="1"/>
  <c r="K913" i="4"/>
  <c r="J913" i="4"/>
  <c r="I913" i="4"/>
  <c r="H913" i="4"/>
  <c r="K918" i="5" l="1"/>
  <c r="J918" i="5"/>
  <c r="I918" i="5"/>
  <c r="H918" i="5"/>
  <c r="G919" i="5"/>
  <c r="D914" i="4"/>
  <c r="B914" i="4"/>
  <c r="E914" i="4"/>
  <c r="G915" i="4"/>
  <c r="A915" i="4"/>
  <c r="C915" i="4" s="1"/>
  <c r="K914" i="4"/>
  <c r="J914" i="4"/>
  <c r="I914" i="4"/>
  <c r="H914" i="4"/>
  <c r="K919" i="5" l="1"/>
  <c r="J919" i="5"/>
  <c r="I919" i="5"/>
  <c r="H919" i="5"/>
  <c r="G920" i="5"/>
  <c r="D915" i="4"/>
  <c r="B915" i="4"/>
  <c r="E915" i="4"/>
  <c r="G916" i="4"/>
  <c r="A916" i="4"/>
  <c r="C916" i="4" s="1"/>
  <c r="K915" i="4"/>
  <c r="J915" i="4"/>
  <c r="I915" i="4"/>
  <c r="H915" i="4"/>
  <c r="K920" i="5" l="1"/>
  <c r="J920" i="5"/>
  <c r="I920" i="5"/>
  <c r="H920" i="5"/>
  <c r="G921" i="5"/>
  <c r="D916" i="4"/>
  <c r="B916" i="4"/>
  <c r="E916" i="4"/>
  <c r="G917" i="4"/>
  <c r="A917" i="4"/>
  <c r="C917" i="4" s="1"/>
  <c r="K916" i="4"/>
  <c r="J916" i="4"/>
  <c r="I916" i="4"/>
  <c r="H916" i="4"/>
  <c r="K921" i="5" l="1"/>
  <c r="J921" i="5"/>
  <c r="I921" i="5"/>
  <c r="H921" i="5"/>
  <c r="G922" i="5"/>
  <c r="B917" i="4"/>
  <c r="D917" i="4"/>
  <c r="E917" i="4"/>
  <c r="G918" i="4"/>
  <c r="A918" i="4"/>
  <c r="C918" i="4" s="1"/>
  <c r="K917" i="4"/>
  <c r="J917" i="4"/>
  <c r="I917" i="4"/>
  <c r="H917" i="4"/>
  <c r="K922" i="5" l="1"/>
  <c r="J922" i="5"/>
  <c r="I922" i="5"/>
  <c r="H922" i="5"/>
  <c r="G923" i="5"/>
  <c r="B918" i="4"/>
  <c r="D918" i="4"/>
  <c r="E918" i="4"/>
  <c r="G919" i="4"/>
  <c r="A919" i="4"/>
  <c r="C919" i="4" s="1"/>
  <c r="K918" i="4"/>
  <c r="J918" i="4"/>
  <c r="I918" i="4"/>
  <c r="H918" i="4"/>
  <c r="J923" i="5" l="1"/>
  <c r="H923" i="5"/>
  <c r="I923" i="5"/>
  <c r="G924" i="5"/>
  <c r="K923" i="5"/>
  <c r="D919" i="4"/>
  <c r="B919" i="4"/>
  <c r="E919" i="4"/>
  <c r="G920" i="4"/>
  <c r="A920" i="4"/>
  <c r="C920" i="4" s="1"/>
  <c r="K919" i="4"/>
  <c r="J919" i="4"/>
  <c r="I919" i="4"/>
  <c r="H919" i="4"/>
  <c r="K924" i="5" l="1"/>
  <c r="J924" i="5"/>
  <c r="I924" i="5"/>
  <c r="H924" i="5"/>
  <c r="G925" i="5"/>
  <c r="D920" i="4"/>
  <c r="E920" i="4"/>
  <c r="B920" i="4"/>
  <c r="G921" i="4"/>
  <c r="A921" i="4"/>
  <c r="C921" i="4" s="1"/>
  <c r="K920" i="4"/>
  <c r="J920" i="4"/>
  <c r="I920" i="4"/>
  <c r="H920" i="4"/>
  <c r="K925" i="5" l="1"/>
  <c r="J925" i="5"/>
  <c r="I925" i="5"/>
  <c r="H925" i="5"/>
  <c r="G926" i="5"/>
  <c r="E921" i="4"/>
  <c r="B921" i="4"/>
  <c r="D921" i="4"/>
  <c r="G922" i="4"/>
  <c r="A922" i="4"/>
  <c r="C922" i="4" s="1"/>
  <c r="K921" i="4"/>
  <c r="J921" i="4"/>
  <c r="I921" i="4"/>
  <c r="H921" i="4"/>
  <c r="K926" i="5" l="1"/>
  <c r="J926" i="5"/>
  <c r="I926" i="5"/>
  <c r="H926" i="5"/>
  <c r="G927" i="5"/>
  <c r="B922" i="4"/>
  <c r="D922" i="4"/>
  <c r="E922" i="4"/>
  <c r="G923" i="4"/>
  <c r="A923" i="4"/>
  <c r="C923" i="4" s="1"/>
  <c r="K922" i="4"/>
  <c r="J922" i="4"/>
  <c r="I922" i="4"/>
  <c r="H922" i="4"/>
  <c r="K927" i="5" l="1"/>
  <c r="J927" i="5"/>
  <c r="I927" i="5"/>
  <c r="H927" i="5"/>
  <c r="G928" i="5"/>
  <c r="D923" i="4"/>
  <c r="B923" i="4"/>
  <c r="E923" i="4"/>
  <c r="G924" i="4"/>
  <c r="A924" i="4"/>
  <c r="C924" i="4" s="1"/>
  <c r="K923" i="4"/>
  <c r="J923" i="4"/>
  <c r="I923" i="4"/>
  <c r="H923" i="4"/>
  <c r="K928" i="5" l="1"/>
  <c r="J928" i="5"/>
  <c r="I928" i="5"/>
  <c r="H928" i="5"/>
  <c r="G929" i="5"/>
  <c r="D924" i="4"/>
  <c r="B924" i="4"/>
  <c r="E924" i="4"/>
  <c r="G925" i="4"/>
  <c r="A925" i="4"/>
  <c r="C925" i="4" s="1"/>
  <c r="K924" i="4"/>
  <c r="J924" i="4"/>
  <c r="I924" i="4"/>
  <c r="H924" i="4"/>
  <c r="K929" i="5" l="1"/>
  <c r="J929" i="5"/>
  <c r="I929" i="5"/>
  <c r="H929" i="5"/>
  <c r="G930" i="5"/>
  <c r="D925" i="4"/>
  <c r="B925" i="4"/>
  <c r="E925" i="4"/>
  <c r="G926" i="4"/>
  <c r="A926" i="4"/>
  <c r="C926" i="4" s="1"/>
  <c r="K925" i="4"/>
  <c r="J925" i="4"/>
  <c r="I925" i="4"/>
  <c r="H925" i="4"/>
  <c r="K930" i="5" l="1"/>
  <c r="J930" i="5"/>
  <c r="I930" i="5"/>
  <c r="H930" i="5"/>
  <c r="G931" i="5"/>
  <c r="D926" i="4"/>
  <c r="E926" i="4"/>
  <c r="B926" i="4"/>
  <c r="G927" i="4"/>
  <c r="A927" i="4"/>
  <c r="C927" i="4" s="1"/>
  <c r="K926" i="4"/>
  <c r="J926" i="4"/>
  <c r="I926" i="4"/>
  <c r="H926" i="4"/>
  <c r="K931" i="5" l="1"/>
  <c r="J931" i="5"/>
  <c r="I931" i="5"/>
  <c r="H931" i="5"/>
  <c r="G932" i="5"/>
  <c r="E927" i="4"/>
  <c r="B927" i="4"/>
  <c r="D927" i="4"/>
  <c r="G928" i="4"/>
  <c r="A928" i="4"/>
  <c r="C928" i="4" s="1"/>
  <c r="K927" i="4"/>
  <c r="J927" i="4"/>
  <c r="I927" i="4"/>
  <c r="H927" i="4"/>
  <c r="J932" i="5" l="1"/>
  <c r="I932" i="5"/>
  <c r="H932" i="5"/>
  <c r="G933" i="5"/>
  <c r="K932" i="5"/>
  <c r="B928" i="4"/>
  <c r="D928" i="4"/>
  <c r="E928" i="4"/>
  <c r="G929" i="4"/>
  <c r="A929" i="4"/>
  <c r="C929" i="4" s="1"/>
  <c r="K928" i="4"/>
  <c r="J928" i="4"/>
  <c r="I928" i="4"/>
  <c r="H928" i="4"/>
  <c r="K933" i="5" l="1"/>
  <c r="J933" i="5"/>
  <c r="I933" i="5"/>
  <c r="H933" i="5"/>
  <c r="G934" i="5"/>
  <c r="D929" i="4"/>
  <c r="B929" i="4"/>
  <c r="E929" i="4"/>
  <c r="G930" i="4"/>
  <c r="A930" i="4"/>
  <c r="C930" i="4" s="1"/>
  <c r="K929" i="4"/>
  <c r="J929" i="4"/>
  <c r="I929" i="4"/>
  <c r="H929" i="4"/>
  <c r="K934" i="5" l="1"/>
  <c r="J934" i="5"/>
  <c r="I934" i="5"/>
  <c r="H934" i="5"/>
  <c r="G935" i="5"/>
  <c r="D930" i="4"/>
  <c r="B930" i="4"/>
  <c r="E930" i="4"/>
  <c r="G931" i="4"/>
  <c r="A931" i="4"/>
  <c r="C931" i="4" s="1"/>
  <c r="K930" i="4"/>
  <c r="J930" i="4"/>
  <c r="I930" i="4"/>
  <c r="H930" i="4"/>
  <c r="K935" i="5" l="1"/>
  <c r="J935" i="5"/>
  <c r="I935" i="5"/>
  <c r="H935" i="5"/>
  <c r="G936" i="5"/>
  <c r="D931" i="4"/>
  <c r="B931" i="4"/>
  <c r="E931" i="4"/>
  <c r="G932" i="4"/>
  <c r="A932" i="4"/>
  <c r="C932" i="4" s="1"/>
  <c r="K931" i="4"/>
  <c r="J931" i="4"/>
  <c r="I931" i="4"/>
  <c r="H931" i="4"/>
  <c r="J936" i="5" l="1"/>
  <c r="I936" i="5"/>
  <c r="H936" i="5"/>
  <c r="G937" i="5"/>
  <c r="K936" i="5"/>
  <c r="D932" i="4"/>
  <c r="B932" i="4"/>
  <c r="E932" i="4"/>
  <c r="G933" i="4"/>
  <c r="A933" i="4"/>
  <c r="C933" i="4" s="1"/>
  <c r="K932" i="4"/>
  <c r="J932" i="4"/>
  <c r="I932" i="4"/>
  <c r="H932" i="4"/>
  <c r="K937" i="5" l="1"/>
  <c r="J937" i="5"/>
  <c r="I937" i="5"/>
  <c r="H937" i="5"/>
  <c r="G938" i="5"/>
  <c r="D933" i="4"/>
  <c r="B933" i="4"/>
  <c r="E933" i="4"/>
  <c r="G934" i="4"/>
  <c r="A934" i="4"/>
  <c r="C934" i="4" s="1"/>
  <c r="K933" i="4"/>
  <c r="J933" i="4"/>
  <c r="I933" i="4"/>
  <c r="H933" i="4"/>
  <c r="K938" i="5" l="1"/>
  <c r="J938" i="5"/>
  <c r="I938" i="5"/>
  <c r="H938" i="5"/>
  <c r="G939" i="5"/>
  <c r="D934" i="4"/>
  <c r="B934" i="4"/>
  <c r="E934" i="4"/>
  <c r="G935" i="4"/>
  <c r="A935" i="4"/>
  <c r="E935" i="4" s="1"/>
  <c r="K934" i="4"/>
  <c r="J934" i="4"/>
  <c r="I934" i="4"/>
  <c r="H934" i="4"/>
  <c r="K939" i="5" l="1"/>
  <c r="J939" i="5"/>
  <c r="I939" i="5"/>
  <c r="H939" i="5"/>
  <c r="G940" i="5"/>
  <c r="B935" i="4"/>
  <c r="D935" i="4"/>
  <c r="C935" i="4"/>
  <c r="G936" i="4"/>
  <c r="A936" i="4"/>
  <c r="C936" i="4" s="1"/>
  <c r="K935" i="4"/>
  <c r="J935" i="4"/>
  <c r="I935" i="4"/>
  <c r="H935" i="4"/>
  <c r="J940" i="5" l="1"/>
  <c r="I940" i="5"/>
  <c r="H940" i="5"/>
  <c r="G941" i="5"/>
  <c r="K940" i="5"/>
  <c r="E936" i="4"/>
  <c r="B936" i="4"/>
  <c r="D936" i="4"/>
  <c r="G937" i="4"/>
  <c r="A937" i="4"/>
  <c r="C937" i="4" s="1"/>
  <c r="K936" i="4"/>
  <c r="J936" i="4"/>
  <c r="I936" i="4"/>
  <c r="H936" i="4"/>
  <c r="K941" i="5" l="1"/>
  <c r="J941" i="5"/>
  <c r="I941" i="5"/>
  <c r="H941" i="5"/>
  <c r="G942" i="5"/>
  <c r="D937" i="4"/>
  <c r="E937" i="4"/>
  <c r="B937" i="4"/>
  <c r="G938" i="4"/>
  <c r="A938" i="4"/>
  <c r="C938" i="4" s="1"/>
  <c r="K937" i="4"/>
  <c r="J937" i="4"/>
  <c r="I937" i="4"/>
  <c r="H937" i="4"/>
  <c r="K942" i="5" l="1"/>
  <c r="J942" i="5"/>
  <c r="I942" i="5"/>
  <c r="H942" i="5"/>
  <c r="G943" i="5"/>
  <c r="B938" i="4"/>
  <c r="E938" i="4"/>
  <c r="D938" i="4"/>
  <c r="G939" i="4"/>
  <c r="A939" i="4"/>
  <c r="C939" i="4" s="1"/>
  <c r="K938" i="4"/>
  <c r="J938" i="4"/>
  <c r="I938" i="4"/>
  <c r="H938" i="4"/>
  <c r="K943" i="5" l="1"/>
  <c r="J943" i="5"/>
  <c r="I943" i="5"/>
  <c r="H943" i="5"/>
  <c r="G944" i="5"/>
  <c r="D939" i="4"/>
  <c r="B939" i="4"/>
  <c r="E939" i="4"/>
  <c r="G940" i="4"/>
  <c r="A940" i="4"/>
  <c r="C940" i="4" s="1"/>
  <c r="K939" i="4"/>
  <c r="J939" i="4"/>
  <c r="I939" i="4"/>
  <c r="H939" i="4"/>
  <c r="K944" i="5" l="1"/>
  <c r="J944" i="5"/>
  <c r="I944" i="5"/>
  <c r="H944" i="5"/>
  <c r="G945" i="5"/>
  <c r="D940" i="4"/>
  <c r="E940" i="4"/>
  <c r="B940" i="4"/>
  <c r="G941" i="4"/>
  <c r="A941" i="4"/>
  <c r="C941" i="4" s="1"/>
  <c r="K940" i="4"/>
  <c r="J940" i="4"/>
  <c r="I940" i="4"/>
  <c r="H940" i="4"/>
  <c r="K945" i="5" l="1"/>
  <c r="J945" i="5"/>
  <c r="I945" i="5"/>
  <c r="H945" i="5"/>
  <c r="G946" i="5"/>
  <c r="E941" i="4"/>
  <c r="B941" i="4"/>
  <c r="D941" i="4"/>
  <c r="G942" i="4"/>
  <c r="A942" i="4"/>
  <c r="C942" i="4" s="1"/>
  <c r="K941" i="4"/>
  <c r="J941" i="4"/>
  <c r="I941" i="4"/>
  <c r="H941" i="4"/>
  <c r="K946" i="5" l="1"/>
  <c r="J946" i="5"/>
  <c r="I946" i="5"/>
  <c r="H946" i="5"/>
  <c r="G947" i="5"/>
  <c r="D942" i="4"/>
  <c r="E942" i="4"/>
  <c r="B942" i="4"/>
  <c r="G943" i="4"/>
  <c r="A943" i="4"/>
  <c r="C943" i="4" s="1"/>
  <c r="K942" i="4"/>
  <c r="J942" i="4"/>
  <c r="I942" i="4"/>
  <c r="H942" i="4"/>
  <c r="K947" i="5" l="1"/>
  <c r="J947" i="5"/>
  <c r="I947" i="5"/>
  <c r="H947" i="5"/>
  <c r="G948" i="5"/>
  <c r="D943" i="4"/>
  <c r="E943" i="4"/>
  <c r="B943" i="4"/>
  <c r="G944" i="4"/>
  <c r="A944" i="4"/>
  <c r="C944" i="4" s="1"/>
  <c r="K943" i="4"/>
  <c r="J943" i="4"/>
  <c r="I943" i="4"/>
  <c r="H943" i="4"/>
  <c r="K948" i="5" l="1"/>
  <c r="J948" i="5"/>
  <c r="I948" i="5"/>
  <c r="H948" i="5"/>
  <c r="G949" i="5"/>
  <c r="E944" i="4"/>
  <c r="B944" i="4"/>
  <c r="D944" i="4"/>
  <c r="G945" i="4"/>
  <c r="A945" i="4"/>
  <c r="C945" i="4" s="1"/>
  <c r="K944" i="4"/>
  <c r="J944" i="4"/>
  <c r="I944" i="4"/>
  <c r="H944" i="4"/>
  <c r="K949" i="5" l="1"/>
  <c r="J949" i="5"/>
  <c r="I949" i="5"/>
  <c r="H949" i="5"/>
  <c r="G950" i="5"/>
  <c r="E945" i="4"/>
  <c r="B945" i="4"/>
  <c r="D945" i="4"/>
  <c r="G946" i="4"/>
  <c r="A946" i="4"/>
  <c r="C946" i="4" s="1"/>
  <c r="K945" i="4"/>
  <c r="J945" i="4"/>
  <c r="I945" i="4"/>
  <c r="H945" i="4"/>
  <c r="K950" i="5" l="1"/>
  <c r="J950" i="5"/>
  <c r="I950" i="5"/>
  <c r="H950" i="5"/>
  <c r="G951" i="5"/>
  <c r="B946" i="4"/>
  <c r="D946" i="4"/>
  <c r="E946" i="4"/>
  <c r="G947" i="4"/>
  <c r="A947" i="4"/>
  <c r="C947" i="4" s="1"/>
  <c r="K946" i="4"/>
  <c r="J946" i="4"/>
  <c r="I946" i="4"/>
  <c r="H946" i="4"/>
  <c r="J951" i="5" l="1"/>
  <c r="I951" i="5"/>
  <c r="H951" i="5"/>
  <c r="G952" i="5"/>
  <c r="K951" i="5"/>
  <c r="E947" i="4"/>
  <c r="B947" i="4"/>
  <c r="D947" i="4"/>
  <c r="G948" i="4"/>
  <c r="A948" i="4"/>
  <c r="C948" i="4" s="1"/>
  <c r="K947" i="4"/>
  <c r="J947" i="4"/>
  <c r="I947" i="4"/>
  <c r="H947" i="4"/>
  <c r="J952" i="5" l="1"/>
  <c r="I952" i="5"/>
  <c r="H952" i="5"/>
  <c r="G953" i="5"/>
  <c r="K952" i="5"/>
  <c r="D948" i="4"/>
  <c r="E948" i="4"/>
  <c r="B948" i="4"/>
  <c r="G949" i="4"/>
  <c r="A949" i="4"/>
  <c r="C949" i="4" s="1"/>
  <c r="K948" i="4"/>
  <c r="J948" i="4"/>
  <c r="I948" i="4"/>
  <c r="H948" i="4"/>
  <c r="J953" i="5" l="1"/>
  <c r="I953" i="5"/>
  <c r="H953" i="5"/>
  <c r="G954" i="5"/>
  <c r="K953" i="5"/>
  <c r="B949" i="4"/>
  <c r="D949" i="4"/>
  <c r="E949" i="4"/>
  <c r="G950" i="4"/>
  <c r="A950" i="4"/>
  <c r="E950" i="4" s="1"/>
  <c r="K949" i="4"/>
  <c r="J949" i="4"/>
  <c r="I949" i="4"/>
  <c r="H949" i="4"/>
  <c r="J954" i="5" l="1"/>
  <c r="I954" i="5"/>
  <c r="H954" i="5"/>
  <c r="G955" i="5"/>
  <c r="K954" i="5"/>
  <c r="B950" i="4"/>
  <c r="D950" i="4"/>
  <c r="C950" i="4"/>
  <c r="G951" i="4"/>
  <c r="A951" i="4"/>
  <c r="C951" i="4" s="1"/>
  <c r="K950" i="4"/>
  <c r="J950" i="4"/>
  <c r="I950" i="4"/>
  <c r="H950" i="4"/>
  <c r="J955" i="5" l="1"/>
  <c r="I955" i="5"/>
  <c r="H955" i="5"/>
  <c r="G956" i="5"/>
  <c r="K955" i="5"/>
  <c r="D951" i="4"/>
  <c r="B951" i="4"/>
  <c r="E951" i="4"/>
  <c r="G952" i="4"/>
  <c r="A952" i="4"/>
  <c r="C952" i="4" s="1"/>
  <c r="K951" i="4"/>
  <c r="J951" i="4"/>
  <c r="I951" i="4"/>
  <c r="H951" i="4"/>
  <c r="J956" i="5" l="1"/>
  <c r="H956" i="5"/>
  <c r="G957" i="5"/>
  <c r="I956" i="5"/>
  <c r="K956" i="5"/>
  <c r="D952" i="4"/>
  <c r="E952" i="4"/>
  <c r="B952" i="4"/>
  <c r="G953" i="4"/>
  <c r="A953" i="4"/>
  <c r="C953" i="4" s="1"/>
  <c r="K952" i="4"/>
  <c r="J952" i="4"/>
  <c r="I952" i="4"/>
  <c r="H952" i="4"/>
  <c r="J957" i="5" l="1"/>
  <c r="I957" i="5"/>
  <c r="H957" i="5"/>
  <c r="G958" i="5"/>
  <c r="K957" i="5"/>
  <c r="E953" i="4"/>
  <c r="B953" i="4"/>
  <c r="D953" i="4"/>
  <c r="G954" i="4"/>
  <c r="A954" i="4"/>
  <c r="C954" i="4" s="1"/>
  <c r="K953" i="4"/>
  <c r="J953" i="4"/>
  <c r="I953" i="4"/>
  <c r="H953" i="4"/>
  <c r="J958" i="5" l="1"/>
  <c r="I958" i="5"/>
  <c r="H958" i="5"/>
  <c r="G959" i="5"/>
  <c r="K958" i="5"/>
  <c r="D954" i="4"/>
  <c r="E954" i="4"/>
  <c r="B954" i="4"/>
  <c r="G955" i="4"/>
  <c r="A955" i="4"/>
  <c r="C955" i="4" s="1"/>
  <c r="K954" i="4"/>
  <c r="J954" i="4"/>
  <c r="I954" i="4"/>
  <c r="H954" i="4"/>
  <c r="J959" i="5" l="1"/>
  <c r="I959" i="5"/>
  <c r="H959" i="5"/>
  <c r="G960" i="5"/>
  <c r="K959" i="5"/>
  <c r="E955" i="4"/>
  <c r="B955" i="4"/>
  <c r="D955" i="4"/>
  <c r="G956" i="4"/>
  <c r="A956" i="4"/>
  <c r="C956" i="4" s="1"/>
  <c r="K955" i="4"/>
  <c r="J955" i="4"/>
  <c r="I955" i="4"/>
  <c r="H955" i="4"/>
  <c r="J960" i="5" l="1"/>
  <c r="I960" i="5"/>
  <c r="H960" i="5"/>
  <c r="G961" i="5"/>
  <c r="K960" i="5"/>
  <c r="E956" i="4"/>
  <c r="B956" i="4"/>
  <c r="D956" i="4"/>
  <c r="G957" i="4"/>
  <c r="A957" i="4"/>
  <c r="C957" i="4" s="1"/>
  <c r="K956" i="4"/>
  <c r="J956" i="4"/>
  <c r="I956" i="4"/>
  <c r="H956" i="4"/>
  <c r="J961" i="5" l="1"/>
  <c r="I961" i="5"/>
  <c r="H961" i="5"/>
  <c r="G962" i="5"/>
  <c r="K961" i="5"/>
  <c r="B957" i="4"/>
  <c r="D957" i="4"/>
  <c r="E957" i="4"/>
  <c r="G958" i="4"/>
  <c r="A958" i="4"/>
  <c r="C958" i="4" s="1"/>
  <c r="K957" i="4"/>
  <c r="J957" i="4"/>
  <c r="I957" i="4"/>
  <c r="H957" i="4"/>
  <c r="J962" i="5" l="1"/>
  <c r="I962" i="5"/>
  <c r="H962" i="5"/>
  <c r="G963" i="5"/>
  <c r="K962" i="5"/>
  <c r="D958" i="4"/>
  <c r="B958" i="4"/>
  <c r="E958" i="4"/>
  <c r="G959" i="4"/>
  <c r="A959" i="4"/>
  <c r="C959" i="4" s="1"/>
  <c r="K958" i="4"/>
  <c r="J958" i="4"/>
  <c r="I958" i="4"/>
  <c r="H958" i="4"/>
  <c r="J963" i="5" l="1"/>
  <c r="I963" i="5"/>
  <c r="H963" i="5"/>
  <c r="G964" i="5"/>
  <c r="K963" i="5"/>
  <c r="D959" i="4"/>
  <c r="E959" i="4"/>
  <c r="B959" i="4"/>
  <c r="G960" i="4"/>
  <c r="A960" i="4"/>
  <c r="C960" i="4" s="1"/>
  <c r="K959" i="4"/>
  <c r="J959" i="4"/>
  <c r="I959" i="4"/>
  <c r="H959" i="4"/>
  <c r="J964" i="5" l="1"/>
  <c r="I964" i="5"/>
  <c r="H964" i="5"/>
  <c r="G965" i="5"/>
  <c r="K964" i="5"/>
  <c r="B960" i="4"/>
  <c r="E960" i="4"/>
  <c r="D960" i="4"/>
  <c r="G961" i="4"/>
  <c r="A961" i="4"/>
  <c r="C961" i="4" s="1"/>
  <c r="K960" i="4"/>
  <c r="J960" i="4"/>
  <c r="I960" i="4"/>
  <c r="H960" i="4"/>
  <c r="J965" i="5" l="1"/>
  <c r="I965" i="5"/>
  <c r="H965" i="5"/>
  <c r="G966" i="5"/>
  <c r="K965" i="5"/>
  <c r="B961" i="4"/>
  <c r="D961" i="4"/>
  <c r="E961" i="4"/>
  <c r="G962" i="4"/>
  <c r="A962" i="4"/>
  <c r="C962" i="4" s="1"/>
  <c r="K961" i="4"/>
  <c r="J961" i="4"/>
  <c r="I961" i="4"/>
  <c r="H961" i="4"/>
  <c r="J966" i="5" l="1"/>
  <c r="I966" i="5"/>
  <c r="H966" i="5"/>
  <c r="G967" i="5"/>
  <c r="K966" i="5"/>
  <c r="D962" i="4"/>
  <c r="B962" i="4"/>
  <c r="E962" i="4"/>
  <c r="G963" i="4"/>
  <c r="A963" i="4"/>
  <c r="E963" i="4" s="1"/>
  <c r="K962" i="4"/>
  <c r="J962" i="4"/>
  <c r="I962" i="4"/>
  <c r="H962" i="4"/>
  <c r="J967" i="5" l="1"/>
  <c r="I967" i="5"/>
  <c r="H967" i="5"/>
  <c r="G968" i="5"/>
  <c r="K967" i="5"/>
  <c r="B963" i="4"/>
  <c r="D963" i="4"/>
  <c r="C963" i="4"/>
  <c r="G964" i="4"/>
  <c r="A964" i="4"/>
  <c r="C964" i="4" s="1"/>
  <c r="K963" i="4"/>
  <c r="J963" i="4"/>
  <c r="I963" i="4"/>
  <c r="H963" i="4"/>
  <c r="J968" i="5" l="1"/>
  <c r="H968" i="5"/>
  <c r="G969" i="5"/>
  <c r="I968" i="5"/>
  <c r="K968" i="5"/>
  <c r="E964" i="4"/>
  <c r="B964" i="4"/>
  <c r="D964" i="4"/>
  <c r="G965" i="4"/>
  <c r="A965" i="4"/>
  <c r="C965" i="4" s="1"/>
  <c r="K964" i="4"/>
  <c r="J964" i="4"/>
  <c r="I964" i="4"/>
  <c r="H964" i="4"/>
  <c r="J969" i="5" l="1"/>
  <c r="I969" i="5"/>
  <c r="H969" i="5"/>
  <c r="G970" i="5"/>
  <c r="K969" i="5"/>
  <c r="B965" i="4"/>
  <c r="D965" i="4"/>
  <c r="E965" i="4"/>
  <c r="G966" i="4"/>
  <c r="A966" i="4"/>
  <c r="C966" i="4" s="1"/>
  <c r="K965" i="4"/>
  <c r="J965" i="4"/>
  <c r="I965" i="4"/>
  <c r="H965" i="4"/>
  <c r="J970" i="5" l="1"/>
  <c r="I970" i="5"/>
  <c r="H970" i="5"/>
  <c r="G971" i="5"/>
  <c r="K970" i="5"/>
  <c r="D966" i="4"/>
  <c r="B966" i="4"/>
  <c r="E966" i="4"/>
  <c r="G967" i="4"/>
  <c r="A967" i="4"/>
  <c r="C967" i="4" s="1"/>
  <c r="K966" i="4"/>
  <c r="J966" i="4"/>
  <c r="I966" i="4"/>
  <c r="H966" i="4"/>
  <c r="J971" i="5" l="1"/>
  <c r="I971" i="5"/>
  <c r="H971" i="5"/>
  <c r="G972" i="5"/>
  <c r="K971" i="5"/>
  <c r="D967" i="4"/>
  <c r="B967" i="4"/>
  <c r="E967" i="4"/>
  <c r="G968" i="4"/>
  <c r="A968" i="4"/>
  <c r="C968" i="4" s="1"/>
  <c r="K967" i="4"/>
  <c r="J967" i="4"/>
  <c r="I967" i="4"/>
  <c r="H967" i="4"/>
  <c r="J972" i="5" l="1"/>
  <c r="I972" i="5"/>
  <c r="H972" i="5"/>
  <c r="G973" i="5"/>
  <c r="K972" i="5"/>
  <c r="D968" i="4"/>
  <c r="E968" i="4"/>
  <c r="B968" i="4"/>
  <c r="G969" i="4"/>
  <c r="A969" i="4"/>
  <c r="C969" i="4" s="1"/>
  <c r="K968" i="4"/>
  <c r="J968" i="4"/>
  <c r="I968" i="4"/>
  <c r="H968" i="4"/>
  <c r="J973" i="5" l="1"/>
  <c r="I973" i="5"/>
  <c r="H973" i="5"/>
  <c r="G974" i="5"/>
  <c r="K973" i="5"/>
  <c r="B969" i="4"/>
  <c r="D969" i="4"/>
  <c r="E969" i="4"/>
  <c r="G970" i="4"/>
  <c r="A970" i="4"/>
  <c r="E970" i="4" s="1"/>
  <c r="K969" i="4"/>
  <c r="J969" i="4"/>
  <c r="I969" i="4"/>
  <c r="H969" i="4"/>
  <c r="J974" i="5" l="1"/>
  <c r="I974" i="5"/>
  <c r="H974" i="5"/>
  <c r="G975" i="5"/>
  <c r="K974" i="5"/>
  <c r="B970" i="4"/>
  <c r="C970" i="4"/>
  <c r="D970" i="4"/>
  <c r="G971" i="4"/>
  <c r="A971" i="4"/>
  <c r="E971" i="4" s="1"/>
  <c r="K970" i="4"/>
  <c r="J970" i="4"/>
  <c r="I970" i="4"/>
  <c r="H970" i="4"/>
  <c r="J975" i="5" l="1"/>
  <c r="I975" i="5"/>
  <c r="H975" i="5"/>
  <c r="G976" i="5"/>
  <c r="K975" i="5"/>
  <c r="B971" i="4"/>
  <c r="C971" i="4"/>
  <c r="D971" i="4"/>
  <c r="G972" i="4"/>
  <c r="A972" i="4"/>
  <c r="E972" i="4" s="1"/>
  <c r="K971" i="4"/>
  <c r="J971" i="4"/>
  <c r="I971" i="4"/>
  <c r="H971" i="4"/>
  <c r="J976" i="5" l="1"/>
  <c r="I976" i="5"/>
  <c r="H976" i="5"/>
  <c r="G977" i="5"/>
  <c r="K976" i="5"/>
  <c r="B972" i="4"/>
  <c r="C972" i="4"/>
  <c r="D972" i="4"/>
  <c r="G973" i="4"/>
  <c r="A973" i="4"/>
  <c r="E973" i="4" s="1"/>
  <c r="K972" i="4"/>
  <c r="J972" i="4"/>
  <c r="I972" i="4"/>
  <c r="H972" i="4"/>
  <c r="J977" i="5" l="1"/>
  <c r="I977" i="5"/>
  <c r="H977" i="5"/>
  <c r="G978" i="5"/>
  <c r="K977" i="5"/>
  <c r="B973" i="4"/>
  <c r="C973" i="4"/>
  <c r="D973" i="4"/>
  <c r="G974" i="4"/>
  <c r="A974" i="4"/>
  <c r="E974" i="4" s="1"/>
  <c r="K973" i="4"/>
  <c r="J973" i="4"/>
  <c r="I973" i="4"/>
  <c r="H973" i="4"/>
  <c r="J978" i="5" l="1"/>
  <c r="I978" i="5"/>
  <c r="H978" i="5"/>
  <c r="G979" i="5"/>
  <c r="K978" i="5"/>
  <c r="B974" i="4"/>
  <c r="C974" i="4"/>
  <c r="D974" i="4"/>
  <c r="G975" i="4"/>
  <c r="A975" i="4"/>
  <c r="E975" i="4" s="1"/>
  <c r="K974" i="4"/>
  <c r="J974" i="4"/>
  <c r="I974" i="4"/>
  <c r="H974" i="4"/>
  <c r="J979" i="5" l="1"/>
  <c r="I979" i="5"/>
  <c r="H979" i="5"/>
  <c r="G980" i="5"/>
  <c r="K979" i="5"/>
  <c r="B975" i="4"/>
  <c r="C975" i="4"/>
  <c r="D975" i="4"/>
  <c r="G976" i="4"/>
  <c r="A976" i="4"/>
  <c r="E976" i="4" s="1"/>
  <c r="K975" i="4"/>
  <c r="J975" i="4"/>
  <c r="I975" i="4"/>
  <c r="H975" i="4"/>
  <c r="J980" i="5" l="1"/>
  <c r="I980" i="5"/>
  <c r="H980" i="5"/>
  <c r="G981" i="5"/>
  <c r="K980" i="5"/>
  <c r="B976" i="4"/>
  <c r="C976" i="4"/>
  <c r="D976" i="4"/>
  <c r="G977" i="4"/>
  <c r="A977" i="4"/>
  <c r="E977" i="4" s="1"/>
  <c r="K976" i="4"/>
  <c r="J976" i="4"/>
  <c r="I976" i="4"/>
  <c r="H976" i="4"/>
  <c r="J981" i="5" l="1"/>
  <c r="I981" i="5"/>
  <c r="H981" i="5"/>
  <c r="G982" i="5"/>
  <c r="K981" i="5"/>
  <c r="B977" i="4"/>
  <c r="C977" i="4"/>
  <c r="D977" i="4"/>
  <c r="G978" i="4"/>
  <c r="A978" i="4"/>
  <c r="E978" i="4" s="1"/>
  <c r="K977" i="4"/>
  <c r="J977" i="4"/>
  <c r="I977" i="4"/>
  <c r="H977" i="4"/>
  <c r="J982" i="5" l="1"/>
  <c r="I982" i="5"/>
  <c r="H982" i="5"/>
  <c r="G983" i="5"/>
  <c r="K982" i="5"/>
  <c r="B978" i="4"/>
  <c r="C978" i="4"/>
  <c r="D978" i="4"/>
  <c r="G979" i="4"/>
  <c r="A979" i="4"/>
  <c r="E979" i="4" s="1"/>
  <c r="K978" i="4"/>
  <c r="J978" i="4"/>
  <c r="I978" i="4"/>
  <c r="H978" i="4"/>
  <c r="J983" i="5" l="1"/>
  <c r="I983" i="5"/>
  <c r="H983" i="5"/>
  <c r="G984" i="5"/>
  <c r="K983" i="5"/>
  <c r="B979" i="4"/>
  <c r="C979" i="4"/>
  <c r="D979" i="4"/>
  <c r="G980" i="4"/>
  <c r="A980" i="4"/>
  <c r="E980" i="4" s="1"/>
  <c r="K979" i="4"/>
  <c r="J979" i="4"/>
  <c r="I979" i="4"/>
  <c r="H979" i="4"/>
  <c r="J984" i="5" l="1"/>
  <c r="I984" i="5"/>
  <c r="H984" i="5"/>
  <c r="G985" i="5"/>
  <c r="K984" i="5"/>
  <c r="B980" i="4"/>
  <c r="C980" i="4"/>
  <c r="D980" i="4"/>
  <c r="G981" i="4"/>
  <c r="A981" i="4"/>
  <c r="E981" i="4" s="1"/>
  <c r="K980" i="4"/>
  <c r="J980" i="4"/>
  <c r="I980" i="4"/>
  <c r="H980" i="4"/>
  <c r="J985" i="5" l="1"/>
  <c r="I985" i="5"/>
  <c r="H985" i="5"/>
  <c r="G986" i="5"/>
  <c r="K985" i="5"/>
  <c r="B981" i="4"/>
  <c r="C981" i="4"/>
  <c r="D981" i="4"/>
  <c r="G982" i="4"/>
  <c r="A982" i="4"/>
  <c r="E982" i="4" s="1"/>
  <c r="K981" i="4"/>
  <c r="J981" i="4"/>
  <c r="I981" i="4"/>
  <c r="H981" i="4"/>
  <c r="J986" i="5" l="1"/>
  <c r="I986" i="5"/>
  <c r="H986" i="5"/>
  <c r="G987" i="5"/>
  <c r="K986" i="5"/>
  <c r="B982" i="4"/>
  <c r="C982" i="4"/>
  <c r="D982" i="4"/>
  <c r="G983" i="4"/>
  <c r="A983" i="4"/>
  <c r="E983" i="4" s="1"/>
  <c r="K982" i="4"/>
  <c r="J982" i="4"/>
  <c r="I982" i="4"/>
  <c r="H982" i="4"/>
  <c r="J987" i="5" l="1"/>
  <c r="I987" i="5"/>
  <c r="H987" i="5"/>
  <c r="G988" i="5"/>
  <c r="K987" i="5"/>
  <c r="B983" i="4"/>
  <c r="C983" i="4"/>
  <c r="D983" i="4"/>
  <c r="G984" i="4"/>
  <c r="A984" i="4"/>
  <c r="E984" i="4" s="1"/>
  <c r="K983" i="4"/>
  <c r="J983" i="4"/>
  <c r="I983" i="4"/>
  <c r="H983" i="4"/>
  <c r="J988" i="5" l="1"/>
  <c r="I988" i="5"/>
  <c r="H988" i="5"/>
  <c r="G989" i="5"/>
  <c r="K988" i="5"/>
  <c r="B984" i="4"/>
  <c r="C984" i="4"/>
  <c r="D984" i="4"/>
  <c r="G985" i="4"/>
  <c r="A985" i="4"/>
  <c r="E985" i="4" s="1"/>
  <c r="K984" i="4"/>
  <c r="J984" i="4"/>
  <c r="I984" i="4"/>
  <c r="H984" i="4"/>
  <c r="J989" i="5" l="1"/>
  <c r="I989" i="5"/>
  <c r="H989" i="5"/>
  <c r="G990" i="5"/>
  <c r="K989" i="5"/>
  <c r="B985" i="4"/>
  <c r="C985" i="4"/>
  <c r="D985" i="4"/>
  <c r="G986" i="4"/>
  <c r="A986" i="4"/>
  <c r="E986" i="4" s="1"/>
  <c r="K985" i="4"/>
  <c r="J985" i="4"/>
  <c r="I985" i="4"/>
  <c r="H985" i="4"/>
  <c r="J990" i="5" l="1"/>
  <c r="I990" i="5"/>
  <c r="H990" i="5"/>
  <c r="G991" i="5"/>
  <c r="K990" i="5"/>
  <c r="B986" i="4"/>
  <c r="C986" i="4"/>
  <c r="D986" i="4"/>
  <c r="G987" i="4"/>
  <c r="A987" i="4"/>
  <c r="E987" i="4" s="1"/>
  <c r="K986" i="4"/>
  <c r="J986" i="4"/>
  <c r="I986" i="4"/>
  <c r="H986" i="4"/>
  <c r="J991" i="5" l="1"/>
  <c r="I991" i="5"/>
  <c r="H991" i="5"/>
  <c r="G992" i="5"/>
  <c r="K991" i="5"/>
  <c r="B987" i="4"/>
  <c r="C987" i="4"/>
  <c r="D987" i="4"/>
  <c r="G988" i="4"/>
  <c r="A988" i="4"/>
  <c r="E988" i="4" s="1"/>
  <c r="K987" i="4"/>
  <c r="J987" i="4"/>
  <c r="I987" i="4"/>
  <c r="H987" i="4"/>
  <c r="J992" i="5" l="1"/>
  <c r="I992" i="5"/>
  <c r="H992" i="5"/>
  <c r="G993" i="5"/>
  <c r="K992" i="5"/>
  <c r="B988" i="4"/>
  <c r="C988" i="4"/>
  <c r="D988" i="4"/>
  <c r="G989" i="4"/>
  <c r="A989" i="4"/>
  <c r="E989" i="4" s="1"/>
  <c r="K988" i="4"/>
  <c r="J988" i="4"/>
  <c r="I988" i="4"/>
  <c r="H988" i="4"/>
  <c r="J993" i="5" l="1"/>
  <c r="I993" i="5"/>
  <c r="H993" i="5"/>
  <c r="G994" i="5"/>
  <c r="K993" i="5"/>
  <c r="B989" i="4"/>
  <c r="C989" i="4"/>
  <c r="D989" i="4"/>
  <c r="G990" i="4"/>
  <c r="A990" i="4"/>
  <c r="E990" i="4" s="1"/>
  <c r="K989" i="4"/>
  <c r="J989" i="4"/>
  <c r="I989" i="4"/>
  <c r="H989" i="4"/>
  <c r="J994" i="5" l="1"/>
  <c r="I994" i="5"/>
  <c r="H994" i="5"/>
  <c r="G995" i="5"/>
  <c r="K994" i="5"/>
  <c r="B990" i="4"/>
  <c r="C990" i="4"/>
  <c r="D990" i="4"/>
  <c r="G991" i="4"/>
  <c r="A991" i="4"/>
  <c r="E991" i="4" s="1"/>
  <c r="K990" i="4"/>
  <c r="J990" i="4"/>
  <c r="I990" i="4"/>
  <c r="H990" i="4"/>
  <c r="J995" i="5" l="1"/>
  <c r="I995" i="5"/>
  <c r="H995" i="5"/>
  <c r="G996" i="5"/>
  <c r="K995" i="5"/>
  <c r="B991" i="4"/>
  <c r="C991" i="4"/>
  <c r="D991" i="4"/>
  <c r="G992" i="4"/>
  <c r="A992" i="4"/>
  <c r="E992" i="4" s="1"/>
  <c r="K991" i="4"/>
  <c r="J991" i="4"/>
  <c r="I991" i="4"/>
  <c r="H991" i="4"/>
  <c r="J996" i="5" l="1"/>
  <c r="I996" i="5"/>
  <c r="H996" i="5"/>
  <c r="G997" i="5"/>
  <c r="K996" i="5"/>
  <c r="B992" i="4"/>
  <c r="C992" i="4"/>
  <c r="D992" i="4"/>
  <c r="G993" i="4"/>
  <c r="A993" i="4"/>
  <c r="E993" i="4" s="1"/>
  <c r="K992" i="4"/>
  <c r="J992" i="4"/>
  <c r="I992" i="4"/>
  <c r="H992" i="4"/>
  <c r="J997" i="5" l="1"/>
  <c r="I997" i="5"/>
  <c r="H997" i="5"/>
  <c r="G998" i="5"/>
  <c r="K997" i="5"/>
  <c r="B993" i="4"/>
  <c r="C993" i="4"/>
  <c r="D993" i="4"/>
  <c r="G994" i="4"/>
  <c r="A994" i="4"/>
  <c r="E994" i="4" s="1"/>
  <c r="K993" i="4"/>
  <c r="J993" i="4"/>
  <c r="I993" i="4"/>
  <c r="H993" i="4"/>
  <c r="J998" i="5" l="1"/>
  <c r="I998" i="5"/>
  <c r="H998" i="5"/>
  <c r="G999" i="5"/>
  <c r="K998" i="5"/>
  <c r="B994" i="4"/>
  <c r="C994" i="4"/>
  <c r="D994" i="4"/>
  <c r="G995" i="4"/>
  <c r="A995" i="4"/>
  <c r="E995" i="4" s="1"/>
  <c r="K994" i="4"/>
  <c r="J994" i="4"/>
  <c r="I994" i="4"/>
  <c r="H994" i="4"/>
  <c r="J999" i="5" l="1"/>
  <c r="I999" i="5"/>
  <c r="H999" i="5"/>
  <c r="G1000" i="5"/>
  <c r="K999" i="5"/>
  <c r="B995" i="4"/>
  <c r="C995" i="4"/>
  <c r="D995" i="4"/>
  <c r="G996" i="4"/>
  <c r="A996" i="4"/>
  <c r="E996" i="4" s="1"/>
  <c r="K995" i="4"/>
  <c r="J995" i="4"/>
  <c r="I995" i="4"/>
  <c r="H995" i="4"/>
  <c r="I1000" i="5" l="1"/>
  <c r="H1000" i="5"/>
  <c r="K1000" i="5"/>
  <c r="J1000" i="5"/>
  <c r="B996" i="4"/>
  <c r="C996" i="4"/>
  <c r="D996" i="4"/>
  <c r="G997" i="4"/>
  <c r="A997" i="4"/>
  <c r="E997" i="4" s="1"/>
  <c r="K996" i="4"/>
  <c r="J996" i="4"/>
  <c r="I996" i="4"/>
  <c r="H996" i="4"/>
  <c r="B997" i="4" l="1"/>
  <c r="C997" i="4"/>
  <c r="D997" i="4"/>
  <c r="G998" i="4"/>
  <c r="A998" i="4"/>
  <c r="E998" i="4" s="1"/>
  <c r="K997" i="4"/>
  <c r="J997" i="4"/>
  <c r="I997" i="4"/>
  <c r="H997" i="4"/>
  <c r="B998" i="4" l="1"/>
  <c r="C998" i="4"/>
  <c r="D998" i="4"/>
  <c r="G999" i="4"/>
  <c r="A999" i="4"/>
  <c r="E999" i="4" s="1"/>
  <c r="K998" i="4"/>
  <c r="J998" i="4"/>
  <c r="I998" i="4"/>
  <c r="H998" i="4"/>
  <c r="C999" i="4" l="1"/>
  <c r="B999" i="4"/>
  <c r="D999" i="4"/>
  <c r="G1000" i="4"/>
  <c r="A1000" i="4"/>
  <c r="D1000" i="4" s="1"/>
  <c r="K999" i="4"/>
  <c r="J999" i="4"/>
  <c r="I999" i="4"/>
  <c r="H999" i="4"/>
  <c r="B1000" i="4" l="1"/>
  <c r="C1000" i="4"/>
  <c r="E1000" i="4"/>
  <c r="K1000" i="4"/>
  <c r="J1000" i="4"/>
  <c r="I1000" i="4"/>
  <c r="H1000" i="4"/>
  <c r="B8" i="5" l="1"/>
  <c r="B9" i="5" l="1"/>
  <c r="D9" i="5"/>
  <c r="C8" i="5"/>
  <c r="D10" i="5" l="1"/>
  <c r="E8" i="5"/>
  <c r="C9" i="5"/>
  <c r="E9" i="5" s="1"/>
  <c r="B10" i="5"/>
  <c r="D11" i="5" l="1"/>
  <c r="B11" i="5"/>
  <c r="C10" i="5"/>
  <c r="D12" i="5" l="1"/>
  <c r="E10" i="5"/>
  <c r="B12" i="5"/>
  <c r="C11" i="5"/>
  <c r="E11" i="5" s="1"/>
  <c r="D13" i="5" l="1"/>
  <c r="B13" i="5"/>
  <c r="C12" i="5"/>
  <c r="E12" i="5" s="1"/>
  <c r="D14" i="5" l="1"/>
  <c r="C13" i="5"/>
  <c r="E13" i="5" s="1"/>
  <c r="B14" i="5"/>
  <c r="D15" i="5" l="1"/>
  <c r="P7" i="14" s="1"/>
  <c r="B15" i="5"/>
  <c r="C14" i="5"/>
  <c r="E14" i="5" s="1"/>
  <c r="D16" i="5" l="1"/>
  <c r="B16" i="5"/>
  <c r="C15" i="5"/>
  <c r="E15" i="5" s="1"/>
  <c r="P9" i="14" s="1"/>
  <c r="D17" i="5" l="1"/>
  <c r="P8" i="14"/>
  <c r="B17" i="5"/>
  <c r="C16" i="5"/>
  <c r="E16" i="5" s="1"/>
  <c r="D18" i="5" l="1"/>
  <c r="B18" i="5"/>
  <c r="C17" i="5"/>
  <c r="E17" i="5" s="1"/>
  <c r="D19" i="5" l="1"/>
  <c r="B19" i="5"/>
  <c r="D20" i="5" s="1"/>
  <c r="C18" i="5"/>
  <c r="E18" i="5" s="1"/>
  <c r="B20" i="5" l="1"/>
  <c r="D21" i="5" s="1"/>
  <c r="C19" i="5"/>
  <c r="E19" i="5" s="1"/>
  <c r="B21" i="5" l="1"/>
  <c r="C21" i="5" s="1"/>
  <c r="E21" i="5" s="1"/>
  <c r="C20" i="5"/>
  <c r="E20" i="5" s="1"/>
  <c r="B22" i="5" l="1"/>
  <c r="C22" i="5" s="1"/>
  <c r="D22" i="5"/>
  <c r="D23" i="5" l="1"/>
  <c r="E22" i="5"/>
  <c r="B23" i="5"/>
  <c r="D24" i="5" l="1"/>
  <c r="B24" i="5"/>
  <c r="D25" i="5" s="1"/>
  <c r="P11" i="14" s="1"/>
  <c r="C23" i="5"/>
  <c r="E23" i="5" s="1"/>
  <c r="B25" i="5" l="1"/>
  <c r="D26" i="5" s="1"/>
  <c r="C24" i="5"/>
  <c r="E24" i="5" s="1"/>
  <c r="B26" i="5" l="1"/>
  <c r="C25" i="5"/>
  <c r="E25" i="5" s="1"/>
  <c r="D27" i="5"/>
  <c r="C26" i="5"/>
  <c r="E26" i="5" s="1"/>
  <c r="B27" i="5"/>
  <c r="P12" i="14" l="1"/>
  <c r="P13" i="14" s="1"/>
  <c r="D28" i="5"/>
  <c r="C27" i="5"/>
  <c r="E27" i="5" s="1"/>
  <c r="B28" i="5"/>
  <c r="D29" i="5" l="1"/>
  <c r="C28" i="5"/>
  <c r="E28" i="5" s="1"/>
  <c r="B29" i="5"/>
  <c r="B30" i="5" s="1"/>
  <c r="D30" i="5" l="1"/>
  <c r="B31" i="5" s="1"/>
  <c r="C29" i="5"/>
  <c r="E29" i="5" s="1"/>
  <c r="I31" i="5" l="1"/>
  <c r="K31" i="5"/>
  <c r="P31" i="5" s="1"/>
  <c r="D31" i="5"/>
  <c r="C30" i="5"/>
  <c r="E30" i="5" s="1"/>
  <c r="J31" i="5" l="1"/>
  <c r="O31" i="5" s="1"/>
  <c r="D32" i="5"/>
  <c r="C31" i="5"/>
  <c r="E31" i="5" s="1"/>
  <c r="B32" i="5"/>
  <c r="H32" i="5" l="1"/>
  <c r="R32" i="5" s="1"/>
  <c r="D33" i="5"/>
  <c r="C32" i="5"/>
  <c r="E32" i="5" s="1"/>
  <c r="B33" i="5"/>
  <c r="K32" i="5" l="1"/>
  <c r="P32" i="5" s="1"/>
  <c r="D34" i="5"/>
  <c r="I32" i="5"/>
  <c r="C33" i="5"/>
  <c r="E33" i="5" s="1"/>
  <c r="B34" i="5"/>
  <c r="J32" i="5" l="1"/>
  <c r="D35" i="5"/>
  <c r="C34" i="5"/>
  <c r="E34" i="5" s="1"/>
  <c r="B35" i="5"/>
  <c r="H33" i="5" l="1"/>
  <c r="R33" i="5" s="1"/>
  <c r="O32" i="5"/>
  <c r="K33" i="5"/>
  <c r="P33" i="5" s="1"/>
  <c r="I33" i="5"/>
  <c r="D36" i="5"/>
  <c r="C35" i="5"/>
  <c r="E35" i="5" s="1"/>
  <c r="B36" i="5"/>
  <c r="J33" i="5" l="1"/>
  <c r="D37" i="5"/>
  <c r="C36" i="5"/>
  <c r="E36" i="5" s="1"/>
  <c r="B37" i="5"/>
  <c r="H34" i="5" l="1"/>
  <c r="R34" i="5" s="1"/>
  <c r="O33" i="5"/>
  <c r="K34" i="5"/>
  <c r="P34" i="5" s="1"/>
  <c r="I34" i="5"/>
  <c r="D38" i="5"/>
  <c r="C37" i="5"/>
  <c r="E37" i="5" s="1"/>
  <c r="B38" i="5"/>
  <c r="J34" i="5" l="1"/>
  <c r="D39" i="5"/>
  <c r="C38" i="5"/>
  <c r="E38" i="5" s="1"/>
  <c r="B39" i="5"/>
  <c r="H35" i="5" l="1"/>
  <c r="R35" i="5" s="1"/>
  <c r="O34" i="5"/>
  <c r="I35" i="5"/>
  <c r="K35" i="5"/>
  <c r="P35" i="5" s="1"/>
  <c r="D40" i="5"/>
  <c r="C39" i="5"/>
  <c r="E39" i="5" s="1"/>
  <c r="B40" i="5"/>
  <c r="J35" i="5" l="1"/>
  <c r="O35" i="5" s="1"/>
  <c r="D41" i="5"/>
  <c r="C40" i="5"/>
  <c r="E40" i="5" s="1"/>
  <c r="B41" i="5"/>
  <c r="H36" i="5" l="1"/>
  <c r="R36" i="5" s="1"/>
  <c r="D42" i="5"/>
  <c r="C41" i="5"/>
  <c r="E41" i="5" s="1"/>
  <c r="B42" i="5"/>
  <c r="I36" i="5" l="1"/>
  <c r="K36" i="5"/>
  <c r="P36" i="5" s="1"/>
  <c r="D43" i="5"/>
  <c r="C42" i="5"/>
  <c r="E42" i="5" s="1"/>
  <c r="B43" i="5"/>
  <c r="J36" i="5" l="1"/>
  <c r="D44" i="5"/>
  <c r="C43" i="5"/>
  <c r="E43" i="5" s="1"/>
  <c r="B44" i="5"/>
  <c r="H37" i="5" l="1"/>
  <c r="R37" i="5" s="1"/>
  <c r="O36" i="5"/>
  <c r="K37" i="5"/>
  <c r="P37" i="5" s="1"/>
  <c r="I37" i="5"/>
  <c r="D45" i="5"/>
  <c r="C44" i="5"/>
  <c r="E44" i="5" s="1"/>
  <c r="B45" i="5"/>
  <c r="B46" i="5" s="1"/>
  <c r="J37" i="5" l="1"/>
  <c r="D46" i="5"/>
  <c r="D47" i="5" s="1"/>
  <c r="C45" i="5"/>
  <c r="E45" i="5" s="1"/>
  <c r="H38" i="5" l="1"/>
  <c r="R38" i="5" s="1"/>
  <c r="O37" i="5"/>
  <c r="I38" i="5"/>
  <c r="K38" i="5"/>
  <c r="P38" i="5" s="1"/>
  <c r="B47" i="5"/>
  <c r="B48" i="5" s="1"/>
  <c r="C48" i="5" s="1"/>
  <c r="C46" i="5"/>
  <c r="C47" i="5" s="1"/>
  <c r="J38" i="5" l="1"/>
  <c r="D48" i="5"/>
  <c r="E48" i="5" s="1"/>
  <c r="B49" i="5"/>
  <c r="D49" i="5"/>
  <c r="E46" i="5"/>
  <c r="E47" i="5" s="1"/>
  <c r="J7" i="4"/>
  <c r="H8" i="4" s="1"/>
  <c r="I8" i="4" s="1"/>
  <c r="J8" i="4" s="1"/>
  <c r="H39" i="5" l="1"/>
  <c r="R39" i="5" s="1"/>
  <c r="O38" i="5"/>
  <c r="I39" i="5"/>
  <c r="K39" i="5"/>
  <c r="P39" i="5" s="1"/>
  <c r="D50" i="5"/>
  <c r="C49" i="5"/>
  <c r="E49" i="5" s="1"/>
  <c r="B50" i="5"/>
  <c r="H9" i="4"/>
  <c r="I9" i="4" s="1"/>
  <c r="J9" i="4" s="1"/>
  <c r="H10" i="4" s="1"/>
  <c r="J39" i="5" l="1"/>
  <c r="O39" i="5" s="1"/>
  <c r="C50" i="5"/>
  <c r="E50" i="5" s="1"/>
  <c r="B51" i="5"/>
  <c r="D51" i="5"/>
  <c r="I10" i="4"/>
  <c r="H40" i="5" l="1"/>
  <c r="R40" i="5" s="1"/>
  <c r="C51" i="5"/>
  <c r="E51" i="5" s="1"/>
  <c r="B52" i="5"/>
  <c r="D52" i="5"/>
  <c r="J10" i="4"/>
  <c r="I40" i="5" l="1"/>
  <c r="K40" i="5"/>
  <c r="P40" i="5" s="1"/>
  <c r="D53" i="5"/>
  <c r="C52" i="5"/>
  <c r="E52" i="5" s="1"/>
  <c r="B53" i="5"/>
  <c r="H11" i="4"/>
  <c r="J40" i="5" l="1"/>
  <c r="O40" i="5" s="1"/>
  <c r="C53" i="5"/>
  <c r="E53" i="5" s="1"/>
  <c r="B54" i="5"/>
  <c r="D54" i="5"/>
  <c r="I11" i="4"/>
  <c r="H41" i="5" l="1"/>
  <c r="R41" i="5" s="1"/>
  <c r="D55" i="5"/>
  <c r="C54" i="5"/>
  <c r="E54" i="5" s="1"/>
  <c r="B55" i="5"/>
  <c r="J11" i="4"/>
  <c r="I41" i="5" l="1"/>
  <c r="K41" i="5"/>
  <c r="P41" i="5" s="1"/>
  <c r="C55" i="5"/>
  <c r="E55" i="5" s="1"/>
  <c r="B56" i="5"/>
  <c r="D56" i="5"/>
  <c r="H12" i="4"/>
  <c r="J41" i="5" l="1"/>
  <c r="O41" i="5" s="1"/>
  <c r="C56" i="5"/>
  <c r="E56" i="5" s="1"/>
  <c r="B57" i="5"/>
  <c r="D57" i="5"/>
  <c r="I12" i="4"/>
  <c r="H42" i="5" l="1"/>
  <c r="R42" i="5" s="1"/>
  <c r="D58" i="5"/>
  <c r="C57" i="5"/>
  <c r="E57" i="5" s="1"/>
  <c r="B58" i="5"/>
  <c r="J12" i="4"/>
  <c r="I42" i="5" l="1"/>
  <c r="K42" i="5"/>
  <c r="P42" i="5" s="1"/>
  <c r="C58" i="5"/>
  <c r="E58" i="5" s="1"/>
  <c r="B59" i="5"/>
  <c r="D59" i="5"/>
  <c r="H13" i="4"/>
  <c r="J42" i="5" l="1"/>
  <c r="O42" i="5" s="1"/>
  <c r="D60" i="5"/>
  <c r="C59" i="5"/>
  <c r="E59" i="5" s="1"/>
  <c r="B60" i="5"/>
  <c r="I13" i="4"/>
  <c r="H43" i="5" l="1"/>
  <c r="R43" i="5" s="1"/>
  <c r="C60" i="5"/>
  <c r="E60" i="5" s="1"/>
  <c r="B61" i="5"/>
  <c r="D61" i="5"/>
  <c r="J13" i="4"/>
  <c r="H14" i="4" s="1"/>
  <c r="I43" i="5" l="1"/>
  <c r="K43" i="5"/>
  <c r="P43" i="5" s="1"/>
  <c r="D62" i="5"/>
  <c r="C61" i="5"/>
  <c r="E61" i="5" s="1"/>
  <c r="B62" i="5"/>
  <c r="I14" i="4"/>
  <c r="J43" i="5" l="1"/>
  <c r="O43" i="5" s="1"/>
  <c r="C62" i="5"/>
  <c r="E62" i="5" s="1"/>
  <c r="B63" i="5"/>
  <c r="D63" i="5"/>
  <c r="D64" i="5" s="1"/>
  <c r="J14" i="4"/>
  <c r="H15" i="4" s="1"/>
  <c r="H44" i="5" l="1"/>
  <c r="R44" i="5" s="1"/>
  <c r="C63" i="5"/>
  <c r="E63" i="5" s="1"/>
  <c r="B64" i="5"/>
  <c r="I15" i="4"/>
  <c r="K44" i="5" l="1"/>
  <c r="P44" i="5" s="1"/>
  <c r="I44" i="5"/>
  <c r="H46" i="5"/>
  <c r="C64" i="5"/>
  <c r="E64" i="5" s="1"/>
  <c r="B65" i="5"/>
  <c r="D65" i="5"/>
  <c r="O8" i="14"/>
  <c r="J15" i="4"/>
  <c r="J44" i="5" l="1"/>
  <c r="O44" i="5" s="1"/>
  <c r="C65" i="5"/>
  <c r="E65" i="5" s="1"/>
  <c r="B66" i="5"/>
  <c r="D66" i="5"/>
  <c r="H16" i="4"/>
  <c r="I16" i="4" s="1"/>
  <c r="J16" i="4" s="1"/>
  <c r="H17" i="4" s="1"/>
  <c r="O7" i="14"/>
  <c r="H45" i="5" l="1"/>
  <c r="R45" i="5" s="1"/>
  <c r="C66" i="5"/>
  <c r="E66" i="5" s="1"/>
  <c r="B67" i="5"/>
  <c r="D67" i="5"/>
  <c r="I17" i="4"/>
  <c r="J17" i="4" s="1"/>
  <c r="H18" i="4" s="1"/>
  <c r="K45" i="5" l="1"/>
  <c r="P45" i="5" s="1"/>
  <c r="I45" i="5"/>
  <c r="I46" i="5" s="1"/>
  <c r="K47" i="5"/>
  <c r="J47" i="5" s="1"/>
  <c r="D68" i="5"/>
  <c r="C67" i="5"/>
  <c r="E67" i="5" s="1"/>
  <c r="B68" i="5"/>
  <c r="I18" i="4"/>
  <c r="J18" i="4" s="1"/>
  <c r="H19" i="4" s="1"/>
  <c r="K46" i="5" l="1"/>
  <c r="J45" i="5"/>
  <c r="O45" i="5" s="1"/>
  <c r="H48" i="5"/>
  <c r="C68" i="5"/>
  <c r="E68" i="5" s="1"/>
  <c r="B69" i="5"/>
  <c r="D69" i="5"/>
  <c r="I19" i="4"/>
  <c r="J19" i="4" s="1"/>
  <c r="H20" i="4" s="1"/>
  <c r="J46" i="5" l="1"/>
  <c r="H47" i="5" s="1"/>
  <c r="I47" i="5" s="1"/>
  <c r="D70" i="5"/>
  <c r="I48" i="5"/>
  <c r="K48" i="5"/>
  <c r="C69" i="5"/>
  <c r="E69" i="5" s="1"/>
  <c r="B70" i="5"/>
  <c r="I20" i="4"/>
  <c r="J20" i="4" s="1"/>
  <c r="H21" i="4" s="1"/>
  <c r="J48" i="5" l="1"/>
  <c r="C70" i="5"/>
  <c r="E70" i="5" s="1"/>
  <c r="B71" i="5"/>
  <c r="D71" i="5"/>
  <c r="I21" i="4"/>
  <c r="J21" i="4" s="1"/>
  <c r="H22" i="4" s="1"/>
  <c r="H49" i="5" l="1"/>
  <c r="D72" i="5"/>
  <c r="C71" i="5"/>
  <c r="E71" i="5" s="1"/>
  <c r="B72" i="5"/>
  <c r="I22" i="4"/>
  <c r="J22" i="4" s="1"/>
  <c r="H23" i="4" s="1"/>
  <c r="K49" i="5" l="1"/>
  <c r="I49" i="5"/>
  <c r="C72" i="5"/>
  <c r="E72" i="5" s="1"/>
  <c r="B73" i="5"/>
  <c r="D73" i="5"/>
  <c r="I23" i="4"/>
  <c r="J23" i="4" s="1"/>
  <c r="H24" i="4" s="1"/>
  <c r="J49" i="5" l="1"/>
  <c r="D74" i="5"/>
  <c r="C73" i="5"/>
  <c r="E73" i="5" s="1"/>
  <c r="B74" i="5"/>
  <c r="I24" i="4"/>
  <c r="J24" i="4" s="1"/>
  <c r="H25" i="4" s="1"/>
  <c r="H50" i="5" l="1"/>
  <c r="C74" i="5"/>
  <c r="E74" i="5" s="1"/>
  <c r="B75" i="5"/>
  <c r="D75" i="5"/>
  <c r="I25" i="4"/>
  <c r="I50" i="5" l="1"/>
  <c r="K50" i="5"/>
  <c r="D76" i="5"/>
  <c r="C75" i="5"/>
  <c r="E75" i="5" s="1"/>
  <c r="B76" i="5"/>
  <c r="O12" i="14"/>
  <c r="J25" i="4"/>
  <c r="J50" i="5" l="1"/>
  <c r="C76" i="5"/>
  <c r="E76" i="5" s="1"/>
  <c r="B77" i="5"/>
  <c r="D77" i="5"/>
  <c r="H26" i="4"/>
  <c r="I26" i="4" s="1"/>
  <c r="J26" i="4" s="1"/>
  <c r="H27" i="4" s="1"/>
  <c r="O11" i="14"/>
  <c r="O13" i="14" s="1"/>
  <c r="H51" i="5" l="1"/>
  <c r="C77" i="5"/>
  <c r="E77" i="5" s="1"/>
  <c r="B78" i="5"/>
  <c r="D78" i="5"/>
  <c r="I27" i="4"/>
  <c r="J27" i="4" s="1"/>
  <c r="H28" i="4" s="1"/>
  <c r="D79" i="5" l="1"/>
  <c r="K51" i="5"/>
  <c r="I51" i="5"/>
  <c r="C78" i="5"/>
  <c r="E78" i="5" s="1"/>
  <c r="B79" i="5"/>
  <c r="I28" i="4"/>
  <c r="J28" i="4" s="1"/>
  <c r="H29" i="4" s="1"/>
  <c r="J51" i="5" l="1"/>
  <c r="H52" i="5" s="1"/>
  <c r="C79" i="5"/>
  <c r="E79" i="5" s="1"/>
  <c r="B80" i="5"/>
  <c r="D80" i="5"/>
  <c r="I29" i="4"/>
  <c r="J29" i="4" s="1"/>
  <c r="H30" i="4" s="1"/>
  <c r="D81" i="5" l="1"/>
  <c r="K52" i="5"/>
  <c r="I52" i="5"/>
  <c r="C80" i="5"/>
  <c r="E80" i="5" s="1"/>
  <c r="B81" i="5"/>
  <c r="I30" i="4"/>
  <c r="J30" i="4" s="1"/>
  <c r="H31" i="4" s="1"/>
  <c r="J52" i="5" l="1"/>
  <c r="C81" i="5"/>
  <c r="E81" i="5" s="1"/>
  <c r="B82" i="5"/>
  <c r="D82" i="5"/>
  <c r="I31" i="4"/>
  <c r="J31" i="4" s="1"/>
  <c r="H32" i="4" s="1"/>
  <c r="H53" i="5" l="1"/>
  <c r="C82" i="5"/>
  <c r="E82" i="5" s="1"/>
  <c r="B83" i="5"/>
  <c r="D83" i="5"/>
  <c r="I32" i="4"/>
  <c r="J32" i="4" s="1"/>
  <c r="H33" i="4" s="1"/>
  <c r="K53" i="5" l="1"/>
  <c r="I53" i="5"/>
  <c r="C83" i="5"/>
  <c r="E83" i="5" s="1"/>
  <c r="B84" i="5"/>
  <c r="D84" i="5"/>
  <c r="I33" i="4"/>
  <c r="J33" i="4" s="1"/>
  <c r="H34" i="4" s="1"/>
  <c r="J53" i="5" l="1"/>
  <c r="H54" i="5" s="1"/>
  <c r="I54" i="5"/>
  <c r="K54" i="5"/>
  <c r="D85" i="5"/>
  <c r="C84" i="5"/>
  <c r="E84" i="5" s="1"/>
  <c r="B85" i="5"/>
  <c r="I34" i="4"/>
  <c r="J34" i="4" s="1"/>
  <c r="H35" i="4" s="1"/>
  <c r="J54" i="5" l="1"/>
  <c r="H55" i="5" s="1"/>
  <c r="K55" i="5" s="1"/>
  <c r="C85" i="5"/>
  <c r="E85" i="5" s="1"/>
  <c r="B86" i="5"/>
  <c r="D86" i="5"/>
  <c r="I35" i="4"/>
  <c r="J35" i="4" s="1"/>
  <c r="H36" i="4" s="1"/>
  <c r="I55" i="5" l="1"/>
  <c r="J55" i="5" s="1"/>
  <c r="H56" i="5" s="1"/>
  <c r="D87" i="5"/>
  <c r="C86" i="5"/>
  <c r="E86" i="5" s="1"/>
  <c r="B87" i="5"/>
  <c r="I36" i="4"/>
  <c r="J36" i="4" s="1"/>
  <c r="H37" i="4" s="1"/>
  <c r="K56" i="5" l="1"/>
  <c r="I56" i="5"/>
  <c r="C87" i="5"/>
  <c r="E87" i="5" s="1"/>
  <c r="B88" i="5"/>
  <c r="D88" i="5"/>
  <c r="I37" i="4"/>
  <c r="J37" i="4" s="1"/>
  <c r="H38" i="4" s="1"/>
  <c r="J56" i="5" l="1"/>
  <c r="H57" i="5" s="1"/>
  <c r="D89" i="5"/>
  <c r="C88" i="5"/>
  <c r="E88" i="5" s="1"/>
  <c r="B89" i="5"/>
  <c r="I38" i="4"/>
  <c r="J38" i="4" s="1"/>
  <c r="H39" i="4" s="1"/>
  <c r="K57" i="5" l="1"/>
  <c r="I57" i="5"/>
  <c r="C89" i="5"/>
  <c r="E89" i="5" s="1"/>
  <c r="B90" i="5"/>
  <c r="D90" i="5"/>
  <c r="I39" i="4"/>
  <c r="J39" i="4" s="1"/>
  <c r="H40" i="4" s="1"/>
  <c r="J57" i="5" l="1"/>
  <c r="H58" i="5" s="1"/>
  <c r="I58" i="5" s="1"/>
  <c r="D91" i="5"/>
  <c r="C90" i="5"/>
  <c r="E90" i="5" s="1"/>
  <c r="B91" i="5"/>
  <c r="I40" i="4"/>
  <c r="J40" i="4" s="1"/>
  <c r="H41" i="4" s="1"/>
  <c r="K58" i="5" l="1"/>
  <c r="J58" i="5"/>
  <c r="H59" i="5" s="1"/>
  <c r="K59" i="5" s="1"/>
  <c r="D92" i="5"/>
  <c r="C91" i="5"/>
  <c r="E91" i="5" s="1"/>
  <c r="B92" i="5"/>
  <c r="I41" i="4"/>
  <c r="J41" i="4" s="1"/>
  <c r="H42" i="4" s="1"/>
  <c r="I59" i="5" l="1"/>
  <c r="J59" i="5" s="1"/>
  <c r="H60" i="5" s="1"/>
  <c r="C92" i="5"/>
  <c r="E92" i="5" s="1"/>
  <c r="B93" i="5"/>
  <c r="D93" i="5"/>
  <c r="I42" i="4"/>
  <c r="J42" i="4" s="1"/>
  <c r="H43" i="4" s="1"/>
  <c r="I60" i="5" l="1"/>
  <c r="K60" i="5"/>
  <c r="J60" i="5" s="1"/>
  <c r="H61" i="5" s="1"/>
  <c r="D94" i="5"/>
  <c r="C93" i="5"/>
  <c r="E93" i="5" s="1"/>
  <c r="B94" i="5"/>
  <c r="I43" i="4"/>
  <c r="J43" i="4" s="1"/>
  <c r="H44" i="4" s="1"/>
  <c r="K61" i="5" l="1"/>
  <c r="I61" i="5"/>
  <c r="C94" i="5"/>
  <c r="E94" i="5" s="1"/>
  <c r="B95" i="5"/>
  <c r="D95" i="5"/>
  <c r="I44" i="4"/>
  <c r="J44" i="4" s="1"/>
  <c r="H45" i="4" s="1"/>
  <c r="J61" i="5" l="1"/>
  <c r="H62" i="5" s="1"/>
  <c r="C95" i="5"/>
  <c r="E95" i="5" s="1"/>
  <c r="B96" i="5"/>
  <c r="D96" i="5"/>
  <c r="I45" i="4"/>
  <c r="D97" i="5" l="1"/>
  <c r="I62" i="5"/>
  <c r="K62" i="5"/>
  <c r="J62" i="5" s="1"/>
  <c r="H63" i="5" s="1"/>
  <c r="C96" i="5"/>
  <c r="E96" i="5" s="1"/>
  <c r="B97" i="5"/>
  <c r="D98" i="5" s="1"/>
  <c r="J45" i="4"/>
  <c r="J46" i="4" s="1"/>
  <c r="I46" i="4"/>
  <c r="K63" i="5" l="1"/>
  <c r="I63" i="5"/>
  <c r="C97" i="5"/>
  <c r="E97" i="5" s="1"/>
  <c r="B98" i="5"/>
  <c r="J63" i="5" l="1"/>
  <c r="H64" i="5" s="1"/>
  <c r="C98" i="5"/>
  <c r="E98" i="5" s="1"/>
  <c r="B99" i="5"/>
  <c r="D99" i="5"/>
  <c r="D100" i="5" l="1"/>
  <c r="K64" i="5"/>
  <c r="I64" i="5"/>
  <c r="C99" i="5"/>
  <c r="E99" i="5" s="1"/>
  <c r="B100" i="5"/>
  <c r="J64" i="5" l="1"/>
  <c r="H65" i="5" s="1"/>
  <c r="C100" i="5"/>
  <c r="E100" i="5" s="1"/>
  <c r="B101" i="5"/>
  <c r="D101" i="5"/>
  <c r="D102" i="5" l="1"/>
  <c r="I65" i="5"/>
  <c r="K65" i="5"/>
  <c r="C101" i="5"/>
  <c r="E101" i="5" s="1"/>
  <c r="B102" i="5"/>
  <c r="J65" i="5" l="1"/>
  <c r="H66" i="5" s="1"/>
  <c r="K66" i="5"/>
  <c r="I66" i="5"/>
  <c r="C102" i="5"/>
  <c r="E102" i="5" s="1"/>
  <c r="B103" i="5"/>
  <c r="D103" i="5"/>
  <c r="D104" i="5" l="1"/>
  <c r="J66" i="5"/>
  <c r="H67" i="5" s="1"/>
  <c r="C103" i="5"/>
  <c r="E103" i="5" s="1"/>
  <c r="B104" i="5"/>
  <c r="I67" i="5" l="1"/>
  <c r="K67" i="5"/>
  <c r="J67" i="5" s="1"/>
  <c r="H68" i="5" s="1"/>
  <c r="C104" i="5"/>
  <c r="E104" i="5" s="1"/>
  <c r="B105" i="5"/>
  <c r="D105" i="5"/>
  <c r="I68" i="5" l="1"/>
  <c r="K68" i="5"/>
  <c r="D106" i="5"/>
  <c r="C105" i="5"/>
  <c r="E105" i="5" s="1"/>
  <c r="B106" i="5"/>
  <c r="J68" i="5" l="1"/>
  <c r="H69" i="5" s="1"/>
  <c r="K69" i="5" s="1"/>
  <c r="C106" i="5"/>
  <c r="E106" i="5" s="1"/>
  <c r="B107" i="5"/>
  <c r="D107" i="5"/>
  <c r="I69" i="5" l="1"/>
  <c r="J69" i="5" s="1"/>
  <c r="H70" i="5" s="1"/>
  <c r="C107" i="5"/>
  <c r="E107" i="5" s="1"/>
  <c r="B108" i="5"/>
  <c r="D108" i="5"/>
  <c r="D109" i="5" l="1"/>
  <c r="K70" i="5"/>
  <c r="I70" i="5"/>
  <c r="C108" i="5"/>
  <c r="E108" i="5" s="1"/>
  <c r="B109" i="5"/>
  <c r="J70" i="5" l="1"/>
  <c r="H71" i="5" s="1"/>
  <c r="C109" i="5"/>
  <c r="E109" i="5" s="1"/>
  <c r="B110" i="5"/>
  <c r="D110" i="5"/>
  <c r="D111" i="5" s="1"/>
  <c r="I71" i="5" l="1"/>
  <c r="K71" i="5"/>
  <c r="J71" i="5" s="1"/>
  <c r="H72" i="5" s="1"/>
  <c r="C110" i="5"/>
  <c r="E110" i="5" s="1"/>
  <c r="B111" i="5"/>
  <c r="K72" i="5" l="1"/>
  <c r="I72" i="5"/>
  <c r="C111" i="5"/>
  <c r="E111" i="5" s="1"/>
  <c r="B112" i="5"/>
  <c r="D112" i="5"/>
  <c r="J72" i="5" l="1"/>
  <c r="H73" i="5" s="1"/>
  <c r="C112" i="5"/>
  <c r="E112" i="5" s="1"/>
  <c r="B113" i="5"/>
  <c r="D113" i="5"/>
  <c r="D114" i="5" l="1"/>
  <c r="K73" i="5"/>
  <c r="I73" i="5"/>
  <c r="C113" i="5"/>
  <c r="E113" i="5" s="1"/>
  <c r="B114" i="5"/>
  <c r="J73" i="5" l="1"/>
  <c r="H74" i="5" s="1"/>
  <c r="C114" i="5"/>
  <c r="E114" i="5" s="1"/>
  <c r="B115" i="5"/>
  <c r="D115" i="5"/>
  <c r="D116" i="5" l="1"/>
  <c r="K74" i="5"/>
  <c r="I74" i="5"/>
  <c r="C115" i="5"/>
  <c r="E115" i="5" s="1"/>
  <c r="B116" i="5"/>
  <c r="J74" i="5" l="1"/>
  <c r="H75" i="5" s="1"/>
  <c r="C116" i="5"/>
  <c r="E116" i="5" s="1"/>
  <c r="B117" i="5"/>
  <c r="D117" i="5"/>
  <c r="K75" i="5" l="1"/>
  <c r="I75" i="5"/>
  <c r="D118" i="5"/>
  <c r="C117" i="5"/>
  <c r="E117" i="5" s="1"/>
  <c r="B118" i="5"/>
  <c r="J75" i="5" l="1"/>
  <c r="H76" i="5" s="1"/>
  <c r="C118" i="5"/>
  <c r="E118" i="5" s="1"/>
  <c r="B119" i="5"/>
  <c r="D119" i="5"/>
  <c r="I76" i="5" l="1"/>
  <c r="K76" i="5"/>
  <c r="D120" i="5"/>
  <c r="C119" i="5"/>
  <c r="E119" i="5" s="1"/>
  <c r="B120" i="5"/>
  <c r="D121" i="5" s="1"/>
  <c r="J76" i="5" l="1"/>
  <c r="H77" i="5" s="1"/>
  <c r="K77" i="5" s="1"/>
  <c r="C120" i="5"/>
  <c r="E120" i="5" s="1"/>
  <c r="B121" i="5"/>
  <c r="I77" i="5" l="1"/>
  <c r="J77" i="5"/>
  <c r="H78" i="5" s="1"/>
  <c r="C121" i="5"/>
  <c r="E121" i="5" s="1"/>
  <c r="B122" i="5"/>
  <c r="D122" i="5"/>
  <c r="D123" i="5" l="1"/>
  <c r="I78" i="5"/>
  <c r="K78" i="5"/>
  <c r="C122" i="5"/>
  <c r="E122" i="5" s="1"/>
  <c r="B123" i="5"/>
  <c r="J78" i="5" l="1"/>
  <c r="H79" i="5" s="1"/>
  <c r="I79" i="5" s="1"/>
  <c r="C123" i="5"/>
  <c r="E123" i="5" s="1"/>
  <c r="B124" i="5"/>
  <c r="D124" i="5"/>
  <c r="K79" i="5" l="1"/>
  <c r="J79" i="5" s="1"/>
  <c r="H80" i="5" s="1"/>
  <c r="I80" i="5" s="1"/>
  <c r="C124" i="5"/>
  <c r="E124" i="5" s="1"/>
  <c r="B125" i="5"/>
  <c r="D125" i="5"/>
  <c r="K80" i="5" l="1"/>
  <c r="D126" i="5"/>
  <c r="J80" i="5"/>
  <c r="H81" i="5" s="1"/>
  <c r="C125" i="5"/>
  <c r="E125" i="5" s="1"/>
  <c r="B126" i="5"/>
  <c r="I81" i="5" l="1"/>
  <c r="K81" i="5"/>
  <c r="J81" i="5" s="1"/>
  <c r="H82" i="5" s="1"/>
  <c r="C126" i="5"/>
  <c r="E126" i="5" s="1"/>
  <c r="B127" i="5"/>
  <c r="D127" i="5"/>
  <c r="D128" i="5" s="1"/>
  <c r="K82" i="5" l="1"/>
  <c r="I82" i="5"/>
  <c r="C127" i="5"/>
  <c r="E127" i="5" s="1"/>
  <c r="B128" i="5"/>
  <c r="J82" i="5" l="1"/>
  <c r="H83" i="5" s="1"/>
  <c r="C128" i="5"/>
  <c r="E128" i="5" s="1"/>
  <c r="B129" i="5"/>
  <c r="D129" i="5"/>
  <c r="D130" i="5" s="1"/>
  <c r="K83" i="5" l="1"/>
  <c r="I83" i="5"/>
  <c r="C129" i="5"/>
  <c r="E129" i="5" s="1"/>
  <c r="B130" i="5"/>
  <c r="J83" i="5" l="1"/>
  <c r="H84" i="5" s="1"/>
  <c r="C130" i="5"/>
  <c r="E130" i="5" s="1"/>
  <c r="B131" i="5"/>
  <c r="D131" i="5"/>
  <c r="D132" i="5" s="1"/>
  <c r="K84" i="5" l="1"/>
  <c r="I84" i="5"/>
  <c r="C131" i="5"/>
  <c r="E131" i="5" s="1"/>
  <c r="B132" i="5"/>
  <c r="J84" i="5" l="1"/>
  <c r="H85" i="5" s="1"/>
  <c r="C132" i="5"/>
  <c r="E132" i="5" s="1"/>
  <c r="B133" i="5"/>
  <c r="D133" i="5"/>
  <c r="D134" i="5" l="1"/>
  <c r="K85" i="5"/>
  <c r="I85" i="5"/>
  <c r="C133" i="5"/>
  <c r="E133" i="5" s="1"/>
  <c r="B134" i="5"/>
  <c r="J85" i="5" l="1"/>
  <c r="H86" i="5" s="1"/>
  <c r="C134" i="5"/>
  <c r="E134" i="5" s="1"/>
  <c r="B135" i="5"/>
  <c r="D135" i="5"/>
  <c r="D136" i="5" l="1"/>
  <c r="I86" i="5"/>
  <c r="K86" i="5"/>
  <c r="J86" i="5" s="1"/>
  <c r="H87" i="5" s="1"/>
  <c r="C135" i="5"/>
  <c r="E135" i="5" s="1"/>
  <c r="B136" i="5"/>
  <c r="K87" i="5" l="1"/>
  <c r="I87" i="5"/>
  <c r="C136" i="5"/>
  <c r="E136" i="5" s="1"/>
  <c r="B137" i="5"/>
  <c r="D137" i="5"/>
  <c r="D138" i="5" l="1"/>
  <c r="J87" i="5"/>
  <c r="H88" i="5" s="1"/>
  <c r="C137" i="5"/>
  <c r="E137" i="5" s="1"/>
  <c r="B138" i="5"/>
  <c r="I88" i="5" l="1"/>
  <c r="K88" i="5"/>
  <c r="J88" i="5" s="1"/>
  <c r="H89" i="5" s="1"/>
  <c r="C138" i="5"/>
  <c r="E138" i="5" s="1"/>
  <c r="B139" i="5"/>
  <c r="D139" i="5"/>
  <c r="K89" i="5" l="1"/>
  <c r="I89" i="5"/>
  <c r="D140" i="5"/>
  <c r="C139" i="5"/>
  <c r="E139" i="5" s="1"/>
  <c r="B140" i="5"/>
  <c r="J89" i="5" l="1"/>
  <c r="H90" i="5" s="1"/>
  <c r="C140" i="5"/>
  <c r="E140" i="5" s="1"/>
  <c r="B141" i="5"/>
  <c r="D141" i="5"/>
  <c r="D142" i="5" l="1"/>
  <c r="K90" i="5"/>
  <c r="I90" i="5"/>
  <c r="C141" i="5"/>
  <c r="E141" i="5" s="1"/>
  <c r="B142" i="5"/>
  <c r="J90" i="5" l="1"/>
  <c r="H91" i="5" s="1"/>
  <c r="C142" i="5"/>
  <c r="E142" i="5" s="1"/>
  <c r="B143" i="5"/>
  <c r="D143" i="5"/>
  <c r="D144" i="5" s="1"/>
  <c r="K91" i="5" l="1"/>
  <c r="I91" i="5"/>
  <c r="C143" i="5"/>
  <c r="E143" i="5" s="1"/>
  <c r="B144" i="5"/>
  <c r="J91" i="5" l="1"/>
  <c r="H92" i="5" s="1"/>
  <c r="C144" i="5"/>
  <c r="E144" i="5" s="1"/>
  <c r="B145" i="5"/>
  <c r="D145" i="5"/>
  <c r="D146" i="5" s="1"/>
  <c r="I92" i="5" l="1"/>
  <c r="K92" i="5"/>
  <c r="C145" i="5"/>
  <c r="E145" i="5" s="1"/>
  <c r="B146" i="5"/>
  <c r="J92" i="5" l="1"/>
  <c r="H93" i="5" s="1"/>
  <c r="K93" i="5"/>
  <c r="I93" i="5"/>
  <c r="C146" i="5"/>
  <c r="E146" i="5" s="1"/>
  <c r="B147" i="5"/>
  <c r="D147" i="5"/>
  <c r="D148" i="5" l="1"/>
  <c r="J93" i="5"/>
  <c r="H94" i="5" s="1"/>
  <c r="K94" i="5"/>
  <c r="I94" i="5"/>
  <c r="C147" i="5"/>
  <c r="E147" i="5" s="1"/>
  <c r="B148" i="5"/>
  <c r="J94" i="5" l="1"/>
  <c r="H95" i="5" s="1"/>
  <c r="C148" i="5"/>
  <c r="E148" i="5" s="1"/>
  <c r="B149" i="5"/>
  <c r="D149" i="5"/>
  <c r="I95" i="5" l="1"/>
  <c r="K95" i="5"/>
  <c r="J95" i="5" s="1"/>
  <c r="H96" i="5" s="1"/>
  <c r="D150" i="5"/>
  <c r="C149" i="5"/>
  <c r="E149" i="5" s="1"/>
  <c r="B150" i="5"/>
  <c r="K96" i="5" l="1"/>
  <c r="I96" i="5"/>
  <c r="C150" i="5"/>
  <c r="E150" i="5" s="1"/>
  <c r="B151" i="5"/>
  <c r="D151" i="5"/>
  <c r="J96" i="5" l="1"/>
  <c r="H97" i="5" s="1"/>
  <c r="D152" i="5"/>
  <c r="C151" i="5"/>
  <c r="E151" i="5" s="1"/>
  <c r="B152" i="5"/>
  <c r="K97" i="5" l="1"/>
  <c r="I97" i="5"/>
  <c r="C152" i="5"/>
  <c r="E152" i="5" s="1"/>
  <c r="B153" i="5"/>
  <c r="D153" i="5"/>
  <c r="J97" i="5" l="1"/>
  <c r="H98" i="5" s="1"/>
  <c r="D154" i="5"/>
  <c r="C153" i="5"/>
  <c r="E153" i="5" s="1"/>
  <c r="B154" i="5"/>
  <c r="I98" i="5" l="1"/>
  <c r="K98" i="5"/>
  <c r="J98" i="5" s="1"/>
  <c r="H99" i="5" s="1"/>
  <c r="C154" i="5"/>
  <c r="E154" i="5" s="1"/>
  <c r="B155" i="5"/>
  <c r="D155" i="5"/>
  <c r="K99" i="5" l="1"/>
  <c r="I99" i="5"/>
  <c r="D156" i="5"/>
  <c r="C155" i="5"/>
  <c r="E155" i="5" s="1"/>
  <c r="B156" i="5"/>
  <c r="J99" i="5" l="1"/>
  <c r="H100" i="5" s="1"/>
  <c r="C156" i="5"/>
  <c r="E156" i="5" s="1"/>
  <c r="B157" i="5"/>
  <c r="D157" i="5"/>
  <c r="D158" i="5" s="1"/>
  <c r="K100" i="5" l="1"/>
  <c r="I100" i="5"/>
  <c r="C157" i="5"/>
  <c r="E157" i="5" s="1"/>
  <c r="B158" i="5"/>
  <c r="J100" i="5" l="1"/>
  <c r="H101" i="5" s="1"/>
  <c r="C158" i="5"/>
  <c r="E158" i="5" s="1"/>
  <c r="B159" i="5"/>
  <c r="D159" i="5"/>
  <c r="K101" i="5" l="1"/>
  <c r="I101" i="5"/>
  <c r="D160" i="5"/>
  <c r="C159" i="5"/>
  <c r="E159" i="5" s="1"/>
  <c r="B160" i="5"/>
  <c r="J101" i="5" l="1"/>
  <c r="H102" i="5" s="1"/>
  <c r="C160" i="5"/>
  <c r="E160" i="5" s="1"/>
  <c r="B161" i="5"/>
  <c r="D161" i="5"/>
  <c r="K102" i="5" l="1"/>
  <c r="I102" i="5"/>
  <c r="D162" i="5"/>
  <c r="C161" i="5"/>
  <c r="E161" i="5" s="1"/>
  <c r="B162" i="5"/>
  <c r="J102" i="5" l="1"/>
  <c r="H103" i="5" s="1"/>
  <c r="I103" i="5" s="1"/>
  <c r="C162" i="5"/>
  <c r="E162" i="5" s="1"/>
  <c r="B163" i="5"/>
  <c r="D163" i="5"/>
  <c r="K103" i="5" l="1"/>
  <c r="J103" i="5" s="1"/>
  <c r="H104" i="5" s="1"/>
  <c r="K104" i="5" s="1"/>
  <c r="D164" i="5"/>
  <c r="C163" i="5"/>
  <c r="E163" i="5" s="1"/>
  <c r="B164" i="5"/>
  <c r="I104" i="5" l="1"/>
  <c r="J104" i="5" s="1"/>
  <c r="H105" i="5" s="1"/>
  <c r="C164" i="5"/>
  <c r="E164" i="5" s="1"/>
  <c r="B165" i="5"/>
  <c r="D165" i="5"/>
  <c r="I105" i="5" l="1"/>
  <c r="K105" i="5"/>
  <c r="J105" i="5" s="1"/>
  <c r="H106" i="5" s="1"/>
  <c r="D166" i="5"/>
  <c r="C165" i="5"/>
  <c r="E165" i="5" s="1"/>
  <c r="B166" i="5"/>
  <c r="K106" i="5" l="1"/>
  <c r="I106" i="5"/>
  <c r="C166" i="5"/>
  <c r="E166" i="5" s="1"/>
  <c r="B167" i="5"/>
  <c r="D167" i="5"/>
  <c r="J106" i="5" l="1"/>
  <c r="H107" i="5" s="1"/>
  <c r="D168" i="5"/>
  <c r="C167" i="5"/>
  <c r="E167" i="5" s="1"/>
  <c r="B168" i="5"/>
  <c r="I107" i="5" l="1"/>
  <c r="K107" i="5"/>
  <c r="J107" i="5" s="1"/>
  <c r="H108" i="5" s="1"/>
  <c r="C168" i="5"/>
  <c r="E168" i="5" s="1"/>
  <c r="B169" i="5"/>
  <c r="D169" i="5"/>
  <c r="K108" i="5" l="1"/>
  <c r="I108" i="5"/>
  <c r="D170" i="5"/>
  <c r="C169" i="5"/>
  <c r="E169" i="5" s="1"/>
  <c r="B170" i="5"/>
  <c r="J108" i="5" l="1"/>
  <c r="H109" i="5" s="1"/>
  <c r="C170" i="5"/>
  <c r="E170" i="5" s="1"/>
  <c r="B171" i="5"/>
  <c r="D171" i="5"/>
  <c r="D172" i="5" s="1"/>
  <c r="K109" i="5" l="1"/>
  <c r="I109" i="5"/>
  <c r="C171" i="5"/>
  <c r="E171" i="5" s="1"/>
  <c r="B172" i="5"/>
  <c r="J109" i="5" l="1"/>
  <c r="H110" i="5" s="1"/>
  <c r="C172" i="5"/>
  <c r="E172" i="5" s="1"/>
  <c r="B173" i="5"/>
  <c r="D173" i="5"/>
  <c r="D174" i="5" l="1"/>
  <c r="K110" i="5"/>
  <c r="I110" i="5"/>
  <c r="C173" i="5"/>
  <c r="E173" i="5" s="1"/>
  <c r="B174" i="5"/>
  <c r="J110" i="5" l="1"/>
  <c r="H111" i="5" s="1"/>
  <c r="C174" i="5"/>
  <c r="E174" i="5" s="1"/>
  <c r="B175" i="5"/>
  <c r="D175" i="5"/>
  <c r="D176" i="5" s="1"/>
  <c r="K111" i="5" l="1"/>
  <c r="I111" i="5"/>
  <c r="C175" i="5"/>
  <c r="E175" i="5" s="1"/>
  <c r="B176" i="5"/>
  <c r="J111" i="5" l="1"/>
  <c r="H112" i="5" s="1"/>
  <c r="C176" i="5"/>
  <c r="E176" i="5" s="1"/>
  <c r="B177" i="5"/>
  <c r="D177" i="5"/>
  <c r="D178" i="5" l="1"/>
  <c r="K112" i="5"/>
  <c r="I112" i="5"/>
  <c r="C177" i="5"/>
  <c r="E177" i="5" s="1"/>
  <c r="B178" i="5"/>
  <c r="J112" i="5" l="1"/>
  <c r="H113" i="5" s="1"/>
  <c r="C178" i="5"/>
  <c r="E178" i="5" s="1"/>
  <c r="B179" i="5"/>
  <c r="D179" i="5"/>
  <c r="I113" i="5" l="1"/>
  <c r="K113" i="5"/>
  <c r="J113" i="5" s="1"/>
  <c r="H114" i="5" s="1"/>
  <c r="D180" i="5"/>
  <c r="C179" i="5"/>
  <c r="E179" i="5" s="1"/>
  <c r="B180" i="5"/>
  <c r="K114" i="5" l="1"/>
  <c r="I114" i="5"/>
  <c r="C180" i="5"/>
  <c r="E180" i="5" s="1"/>
  <c r="B181" i="5"/>
  <c r="D181" i="5"/>
  <c r="D182" i="5" s="1"/>
  <c r="J114" i="5" l="1"/>
  <c r="H115" i="5" s="1"/>
  <c r="C181" i="5"/>
  <c r="E181" i="5" s="1"/>
  <c r="B182" i="5"/>
  <c r="I115" i="5" l="1"/>
  <c r="K115" i="5"/>
  <c r="J115" i="5" s="1"/>
  <c r="H116" i="5" s="1"/>
  <c r="C182" i="5"/>
  <c r="E182" i="5" s="1"/>
  <c r="B183" i="5"/>
  <c r="D183" i="5"/>
  <c r="D184" i="5" l="1"/>
  <c r="K116" i="5"/>
  <c r="I116" i="5"/>
  <c r="C183" i="5"/>
  <c r="E183" i="5" s="1"/>
  <c r="B184" i="5"/>
  <c r="J116" i="5" l="1"/>
  <c r="H117" i="5" s="1"/>
  <c r="C184" i="5"/>
  <c r="E184" i="5" s="1"/>
  <c r="B185" i="5"/>
  <c r="D185" i="5"/>
  <c r="D186" i="5" s="1"/>
  <c r="I117" i="5" l="1"/>
  <c r="K117" i="5"/>
  <c r="J117" i="5" s="1"/>
  <c r="H118" i="5" s="1"/>
  <c r="C185" i="5"/>
  <c r="E185" i="5" s="1"/>
  <c r="B186" i="5"/>
  <c r="K118" i="5" l="1"/>
  <c r="I118" i="5"/>
  <c r="C186" i="5"/>
  <c r="E186" i="5" s="1"/>
  <c r="B187" i="5"/>
  <c r="D187" i="5"/>
  <c r="D188" i="5" l="1"/>
  <c r="J118" i="5"/>
  <c r="H119" i="5" s="1"/>
  <c r="C187" i="5"/>
  <c r="E187" i="5" s="1"/>
  <c r="B188" i="5"/>
  <c r="I119" i="5" l="1"/>
  <c r="K119" i="5"/>
  <c r="J119" i="5" s="1"/>
  <c r="H120" i="5" s="1"/>
  <c r="C188" i="5"/>
  <c r="E188" i="5" s="1"/>
  <c r="B189" i="5"/>
  <c r="D189" i="5"/>
  <c r="D190" i="5" s="1"/>
  <c r="I120" i="5" l="1"/>
  <c r="K120" i="5"/>
  <c r="J120" i="5" s="1"/>
  <c r="H121" i="5" s="1"/>
  <c r="C189" i="5"/>
  <c r="E189" i="5" s="1"/>
  <c r="B190" i="5"/>
  <c r="I121" i="5" l="1"/>
  <c r="K121" i="5"/>
  <c r="J121" i="5" s="1"/>
  <c r="H122" i="5" s="1"/>
  <c r="C190" i="5"/>
  <c r="E190" i="5" s="1"/>
  <c r="B191" i="5"/>
  <c r="D191" i="5"/>
  <c r="D192" i="5" l="1"/>
  <c r="K122" i="5"/>
  <c r="I122" i="5"/>
  <c r="C191" i="5"/>
  <c r="E191" i="5" s="1"/>
  <c r="B192" i="5"/>
  <c r="J122" i="5" l="1"/>
  <c r="H123" i="5" s="1"/>
  <c r="C192" i="5"/>
  <c r="E192" i="5" s="1"/>
  <c r="B193" i="5"/>
  <c r="D193" i="5"/>
  <c r="I123" i="5" l="1"/>
  <c r="K123" i="5"/>
  <c r="J123" i="5" s="1"/>
  <c r="H124" i="5" s="1"/>
  <c r="D194" i="5"/>
  <c r="C193" i="5"/>
  <c r="E193" i="5" s="1"/>
  <c r="B194" i="5"/>
  <c r="I124" i="5" l="1"/>
  <c r="K124" i="5"/>
  <c r="C194" i="5"/>
  <c r="E194" i="5" s="1"/>
  <c r="B195" i="5"/>
  <c r="D195" i="5"/>
  <c r="J124" i="5" l="1"/>
  <c r="H125" i="5" s="1"/>
  <c r="I125" i="5" s="1"/>
  <c r="D196" i="5"/>
  <c r="C195" i="5"/>
  <c r="E195" i="5" s="1"/>
  <c r="B196" i="5"/>
  <c r="K125" i="5" l="1"/>
  <c r="J125" i="5"/>
  <c r="H126" i="5" s="1"/>
  <c r="I126" i="5" s="1"/>
  <c r="C196" i="5"/>
  <c r="E196" i="5" s="1"/>
  <c r="B197" i="5"/>
  <c r="D197" i="5"/>
  <c r="D198" i="5" s="1"/>
  <c r="K126" i="5" l="1"/>
  <c r="J126" i="5" s="1"/>
  <c r="H127" i="5" s="1"/>
  <c r="C197" i="5"/>
  <c r="E197" i="5" s="1"/>
  <c r="B198" i="5"/>
  <c r="I127" i="5" l="1"/>
  <c r="K127" i="5"/>
  <c r="J127" i="5"/>
  <c r="H128" i="5" s="1"/>
  <c r="K128" i="5"/>
  <c r="I128" i="5"/>
  <c r="C198" i="5"/>
  <c r="E198" i="5" s="1"/>
  <c r="B199" i="5"/>
  <c r="D199" i="5"/>
  <c r="J128" i="5" l="1"/>
  <c r="H129" i="5" s="1"/>
  <c r="D200" i="5"/>
  <c r="C199" i="5"/>
  <c r="E199" i="5" s="1"/>
  <c r="B200" i="5"/>
  <c r="I129" i="5" l="1"/>
  <c r="K129" i="5"/>
  <c r="J129" i="5" s="1"/>
  <c r="H130" i="5" s="1"/>
  <c r="C200" i="5"/>
  <c r="E200" i="5" s="1"/>
  <c r="B201" i="5"/>
  <c r="D201" i="5"/>
  <c r="I130" i="5" l="1"/>
  <c r="K130" i="5"/>
  <c r="J130" i="5" s="1"/>
  <c r="H131" i="5" s="1"/>
  <c r="D202" i="5"/>
  <c r="C201" i="5"/>
  <c r="E201" i="5" s="1"/>
  <c r="B202" i="5"/>
  <c r="I131" i="5" l="1"/>
  <c r="K131" i="5"/>
  <c r="J131" i="5" s="1"/>
  <c r="H132" i="5" s="1"/>
  <c r="C202" i="5"/>
  <c r="E202" i="5" s="1"/>
  <c r="B203" i="5"/>
  <c r="D203" i="5"/>
  <c r="D204" i="5" s="1"/>
  <c r="I132" i="5" l="1"/>
  <c r="K132" i="5"/>
  <c r="J132" i="5" s="1"/>
  <c r="H133" i="5" s="1"/>
  <c r="C203" i="5"/>
  <c r="E203" i="5" s="1"/>
  <c r="B204" i="5"/>
  <c r="K133" i="5" l="1"/>
  <c r="I133" i="5"/>
  <c r="C204" i="5"/>
  <c r="E204" i="5" s="1"/>
  <c r="B205" i="5"/>
  <c r="D205" i="5"/>
  <c r="D206" i="5" l="1"/>
  <c r="J133" i="5"/>
  <c r="H134" i="5" s="1"/>
  <c r="C205" i="5"/>
  <c r="E205" i="5" s="1"/>
  <c r="B206" i="5"/>
  <c r="I134" i="5" l="1"/>
  <c r="K134" i="5"/>
  <c r="J134" i="5" s="1"/>
  <c r="H135" i="5" s="1"/>
  <c r="C206" i="5"/>
  <c r="E206" i="5" s="1"/>
  <c r="B207" i="5"/>
  <c r="D207" i="5"/>
  <c r="K135" i="5" l="1"/>
  <c r="I135" i="5"/>
  <c r="D208" i="5"/>
  <c r="C207" i="5"/>
  <c r="E207" i="5" s="1"/>
  <c r="B208" i="5"/>
  <c r="J135" i="5" l="1"/>
  <c r="H136" i="5" s="1"/>
  <c r="C208" i="5"/>
  <c r="E208" i="5" s="1"/>
  <c r="B209" i="5"/>
  <c r="D209" i="5"/>
  <c r="I136" i="5" l="1"/>
  <c r="K136" i="5"/>
  <c r="J136" i="5" s="1"/>
  <c r="H137" i="5" s="1"/>
  <c r="D210" i="5"/>
  <c r="C209" i="5"/>
  <c r="E209" i="5" s="1"/>
  <c r="B210" i="5"/>
  <c r="I137" i="5" l="1"/>
  <c r="K137" i="5"/>
  <c r="J137" i="5" s="1"/>
  <c r="H138" i="5" s="1"/>
  <c r="C210" i="5"/>
  <c r="E210" i="5" s="1"/>
  <c r="B211" i="5"/>
  <c r="D211" i="5"/>
  <c r="K138" i="5" l="1"/>
  <c r="I138" i="5"/>
  <c r="D212" i="5"/>
  <c r="C211" i="5"/>
  <c r="E211" i="5" s="1"/>
  <c r="B212" i="5"/>
  <c r="J138" i="5" l="1"/>
  <c r="H139" i="5" s="1"/>
  <c r="C212" i="5"/>
  <c r="E212" i="5" s="1"/>
  <c r="B213" i="5"/>
  <c r="D213" i="5"/>
  <c r="D214" i="5" l="1"/>
  <c r="I139" i="5"/>
  <c r="K139" i="5"/>
  <c r="C213" i="5"/>
  <c r="E213" i="5" s="1"/>
  <c r="B214" i="5"/>
  <c r="J139" i="5" l="1"/>
  <c r="H140" i="5" s="1"/>
  <c r="K140" i="5" s="1"/>
  <c r="I140" i="5"/>
  <c r="C214" i="5"/>
  <c r="E214" i="5" s="1"/>
  <c r="B215" i="5"/>
  <c r="D215" i="5"/>
  <c r="D216" i="5" l="1"/>
  <c r="J140" i="5"/>
  <c r="H141" i="5" s="1"/>
  <c r="C215" i="5"/>
  <c r="E215" i="5" s="1"/>
  <c r="B216" i="5"/>
  <c r="I141" i="5" l="1"/>
  <c r="K141" i="5"/>
  <c r="J141" i="5" s="1"/>
  <c r="H142" i="5" s="1"/>
  <c r="C216" i="5"/>
  <c r="E216" i="5" s="1"/>
  <c r="B217" i="5"/>
  <c r="D217" i="5"/>
  <c r="I142" i="5" l="1"/>
  <c r="K142" i="5"/>
  <c r="J142" i="5" s="1"/>
  <c r="H143" i="5" s="1"/>
  <c r="D218" i="5"/>
  <c r="C217" i="5"/>
  <c r="E217" i="5" s="1"/>
  <c r="B218" i="5"/>
  <c r="K143" i="5" l="1"/>
  <c r="I143" i="5"/>
  <c r="C218" i="5"/>
  <c r="E218" i="5" s="1"/>
  <c r="B219" i="5"/>
  <c r="D219" i="5"/>
  <c r="D220" i="5" l="1"/>
  <c r="J143" i="5"/>
  <c r="H144" i="5" s="1"/>
  <c r="C219" i="5"/>
  <c r="E219" i="5" s="1"/>
  <c r="B220" i="5"/>
  <c r="I144" i="5" l="1"/>
  <c r="K144" i="5"/>
  <c r="C220" i="5"/>
  <c r="E220" i="5" s="1"/>
  <c r="B221" i="5"/>
  <c r="D221" i="5"/>
  <c r="D222" i="5" s="1"/>
  <c r="J144" i="5" l="1"/>
  <c r="H145" i="5" s="1"/>
  <c r="I145" i="5" s="1"/>
  <c r="C221" i="5"/>
  <c r="E221" i="5" s="1"/>
  <c r="B222" i="5"/>
  <c r="K145" i="5" l="1"/>
  <c r="J145" i="5" s="1"/>
  <c r="H146" i="5" s="1"/>
  <c r="K146" i="5" s="1"/>
  <c r="C222" i="5"/>
  <c r="E222" i="5" s="1"/>
  <c r="B223" i="5"/>
  <c r="D223" i="5"/>
  <c r="I146" i="5" l="1"/>
  <c r="J146" i="5" s="1"/>
  <c r="H147" i="5" s="1"/>
  <c r="D224" i="5"/>
  <c r="C223" i="5"/>
  <c r="E223" i="5" s="1"/>
  <c r="B224" i="5"/>
  <c r="I147" i="5" l="1"/>
  <c r="K147" i="5"/>
  <c r="J147" i="5" s="1"/>
  <c r="H148" i="5" s="1"/>
  <c r="C224" i="5"/>
  <c r="E224" i="5" s="1"/>
  <c r="B225" i="5"/>
  <c r="D225" i="5"/>
  <c r="D226" i="5" l="1"/>
  <c r="I148" i="5"/>
  <c r="K148" i="5"/>
  <c r="J148" i="5" s="1"/>
  <c r="H149" i="5" s="1"/>
  <c r="C225" i="5"/>
  <c r="E225" i="5" s="1"/>
  <c r="B226" i="5"/>
  <c r="K149" i="5" l="1"/>
  <c r="I149" i="5"/>
  <c r="C226" i="5"/>
  <c r="E226" i="5" s="1"/>
  <c r="B227" i="5"/>
  <c r="D227" i="5"/>
  <c r="D228" i="5" l="1"/>
  <c r="J149" i="5"/>
  <c r="H150" i="5" s="1"/>
  <c r="C227" i="5"/>
  <c r="E227" i="5" s="1"/>
  <c r="B228" i="5"/>
  <c r="I150" i="5" l="1"/>
  <c r="K150" i="5"/>
  <c r="J150" i="5" s="1"/>
  <c r="H151" i="5" s="1"/>
  <c r="C228" i="5"/>
  <c r="E228" i="5" s="1"/>
  <c r="B229" i="5"/>
  <c r="D229" i="5"/>
  <c r="D230" i="5" l="1"/>
  <c r="I151" i="5"/>
  <c r="K151" i="5"/>
  <c r="J151" i="5" s="1"/>
  <c r="H152" i="5" s="1"/>
  <c r="C229" i="5"/>
  <c r="E229" i="5" s="1"/>
  <c r="B230" i="5"/>
  <c r="I152" i="5" l="1"/>
  <c r="K152" i="5"/>
  <c r="J152" i="5" s="1"/>
  <c r="H153" i="5" s="1"/>
  <c r="C230" i="5"/>
  <c r="E230" i="5" s="1"/>
  <c r="B231" i="5"/>
  <c r="D231" i="5"/>
  <c r="D232" i="5" l="1"/>
  <c r="I153" i="5"/>
  <c r="K153" i="5"/>
  <c r="J153" i="5" s="1"/>
  <c r="H154" i="5" s="1"/>
  <c r="C231" i="5"/>
  <c r="E231" i="5" s="1"/>
  <c r="B232" i="5"/>
  <c r="K154" i="5" l="1"/>
  <c r="I154" i="5"/>
  <c r="C232" i="5"/>
  <c r="E232" i="5" s="1"/>
  <c r="B233" i="5"/>
  <c r="D233" i="5"/>
  <c r="J154" i="5" l="1"/>
  <c r="H155" i="5" s="1"/>
  <c r="D234" i="5"/>
  <c r="C233" i="5"/>
  <c r="E233" i="5" s="1"/>
  <c r="B234" i="5"/>
  <c r="I155" i="5" l="1"/>
  <c r="K155" i="5"/>
  <c r="J155" i="5" s="1"/>
  <c r="H156" i="5" s="1"/>
  <c r="C234" i="5"/>
  <c r="E234" i="5" s="1"/>
  <c r="B235" i="5"/>
  <c r="D235" i="5"/>
  <c r="D236" i="5" l="1"/>
  <c r="I156" i="5"/>
  <c r="K156" i="5"/>
  <c r="C235" i="5"/>
  <c r="E235" i="5" s="1"/>
  <c r="B236" i="5"/>
  <c r="J156" i="5" l="1"/>
  <c r="H157" i="5" s="1"/>
  <c r="I157" i="5" s="1"/>
  <c r="C236" i="5"/>
  <c r="E236" i="5" s="1"/>
  <c r="B237" i="5"/>
  <c r="D237" i="5"/>
  <c r="K157" i="5" l="1"/>
  <c r="J157" i="5" s="1"/>
  <c r="H158" i="5" s="1"/>
  <c r="I158" i="5" s="1"/>
  <c r="D238" i="5"/>
  <c r="C237" i="5"/>
  <c r="E237" i="5" s="1"/>
  <c r="B238" i="5"/>
  <c r="K158" i="5" l="1"/>
  <c r="J158" i="5" s="1"/>
  <c r="H159" i="5" s="1"/>
  <c r="I159" i="5" s="1"/>
  <c r="C238" i="5"/>
  <c r="E238" i="5" s="1"/>
  <c r="B239" i="5"/>
  <c r="D239" i="5"/>
  <c r="K159" i="5" l="1"/>
  <c r="J159" i="5"/>
  <c r="H160" i="5" s="1"/>
  <c r="I160" i="5" s="1"/>
  <c r="K160" i="5"/>
  <c r="D240" i="5"/>
  <c r="C239" i="5"/>
  <c r="E239" i="5" s="1"/>
  <c r="B240" i="5"/>
  <c r="J160" i="5" l="1"/>
  <c r="H161" i="5" s="1"/>
  <c r="I161" i="5" s="1"/>
  <c r="C240" i="5"/>
  <c r="E240" i="5" s="1"/>
  <c r="B241" i="5"/>
  <c r="D241" i="5"/>
  <c r="K161" i="5" l="1"/>
  <c r="J161" i="5" s="1"/>
  <c r="H162" i="5" s="1"/>
  <c r="I162" i="5" s="1"/>
  <c r="D242" i="5"/>
  <c r="C241" i="5"/>
  <c r="E241" i="5" s="1"/>
  <c r="B242" i="5"/>
  <c r="K162" i="5" l="1"/>
  <c r="J162" i="5" s="1"/>
  <c r="H163" i="5" s="1"/>
  <c r="I163" i="5" s="1"/>
  <c r="K163" i="5"/>
  <c r="C242" i="5"/>
  <c r="E242" i="5" s="1"/>
  <c r="B243" i="5"/>
  <c r="D243" i="5"/>
  <c r="J163" i="5" l="1"/>
  <c r="H164" i="5" s="1"/>
  <c r="D244" i="5"/>
  <c r="I164" i="5"/>
  <c r="K164" i="5"/>
  <c r="J164" i="5" s="1"/>
  <c r="H165" i="5" s="1"/>
  <c r="C243" i="5"/>
  <c r="E243" i="5" s="1"/>
  <c r="B244" i="5"/>
  <c r="I165" i="5" l="1"/>
  <c r="K165" i="5"/>
  <c r="J165" i="5" s="1"/>
  <c r="H166" i="5" s="1"/>
  <c r="C244" i="5"/>
  <c r="E244" i="5" s="1"/>
  <c r="B245" i="5"/>
  <c r="D245" i="5"/>
  <c r="K166" i="5" l="1"/>
  <c r="I166" i="5"/>
  <c r="D246" i="5"/>
  <c r="C245" i="5"/>
  <c r="E245" i="5" s="1"/>
  <c r="B246" i="5"/>
  <c r="J166" i="5" l="1"/>
  <c r="H167" i="5" s="1"/>
  <c r="C246" i="5"/>
  <c r="E246" i="5" s="1"/>
  <c r="B247" i="5"/>
  <c r="D247" i="5"/>
  <c r="D248" i="5" l="1"/>
  <c r="I167" i="5"/>
  <c r="K167" i="5"/>
  <c r="C247" i="5"/>
  <c r="E247" i="5" s="1"/>
  <c r="B248" i="5"/>
  <c r="J167" i="5" l="1"/>
  <c r="H168" i="5" s="1"/>
  <c r="I168" i="5"/>
  <c r="K168" i="5"/>
  <c r="J168" i="5" s="1"/>
  <c r="H169" i="5" s="1"/>
  <c r="C248" i="5"/>
  <c r="E248" i="5" s="1"/>
  <c r="B249" i="5"/>
  <c r="D249" i="5"/>
  <c r="K169" i="5" l="1"/>
  <c r="I169" i="5"/>
  <c r="D250" i="5"/>
  <c r="C249" i="5"/>
  <c r="E249" i="5" s="1"/>
  <c r="B250" i="5"/>
  <c r="J169" i="5" l="1"/>
  <c r="H170" i="5" s="1"/>
  <c r="C250" i="5"/>
  <c r="E250" i="5" s="1"/>
  <c r="B251" i="5"/>
  <c r="D251" i="5"/>
  <c r="D252" i="5" l="1"/>
  <c r="I170" i="5"/>
  <c r="K170" i="5"/>
  <c r="J170" i="5" s="1"/>
  <c r="H171" i="5" s="1"/>
  <c r="C251" i="5"/>
  <c r="E251" i="5" s="1"/>
  <c r="B252" i="5"/>
  <c r="I171" i="5" l="1"/>
  <c r="K171" i="5"/>
  <c r="J171" i="5" s="1"/>
  <c r="H172" i="5" s="1"/>
  <c r="C252" i="5"/>
  <c r="E252" i="5" s="1"/>
  <c r="B253" i="5"/>
  <c r="D253" i="5"/>
  <c r="I172" i="5" l="1"/>
  <c r="K172" i="5"/>
  <c r="J172" i="5" s="1"/>
  <c r="H173" i="5" s="1"/>
  <c r="D254" i="5"/>
  <c r="C253" i="5"/>
  <c r="E253" i="5" s="1"/>
  <c r="B254" i="5"/>
  <c r="I173" i="5" l="1"/>
  <c r="K173" i="5"/>
  <c r="J173" i="5" s="1"/>
  <c r="H174" i="5" s="1"/>
  <c r="C254" i="5"/>
  <c r="E254" i="5" s="1"/>
  <c r="B255" i="5"/>
  <c r="D255" i="5"/>
  <c r="I174" i="5" l="1"/>
  <c r="K174" i="5"/>
  <c r="J174" i="5" s="1"/>
  <c r="H175" i="5" s="1"/>
  <c r="D256" i="5"/>
  <c r="C255" i="5"/>
  <c r="E255" i="5" s="1"/>
  <c r="B256" i="5"/>
  <c r="I175" i="5" l="1"/>
  <c r="K175" i="5"/>
  <c r="J175" i="5" s="1"/>
  <c r="H176" i="5" s="1"/>
  <c r="C256" i="5"/>
  <c r="E256" i="5" s="1"/>
  <c r="B257" i="5"/>
  <c r="D257" i="5"/>
  <c r="D258" i="5" l="1"/>
  <c r="K176" i="5"/>
  <c r="I176" i="5"/>
  <c r="C257" i="5"/>
  <c r="E257" i="5" s="1"/>
  <c r="B258" i="5"/>
  <c r="J176" i="5" l="1"/>
  <c r="H177" i="5" s="1"/>
  <c r="C258" i="5"/>
  <c r="E258" i="5" s="1"/>
  <c r="B259" i="5"/>
  <c r="D259" i="5"/>
  <c r="I177" i="5" l="1"/>
  <c r="K177" i="5"/>
  <c r="D260" i="5"/>
  <c r="C259" i="5"/>
  <c r="E259" i="5" s="1"/>
  <c r="B260" i="5"/>
  <c r="J177" i="5" l="1"/>
  <c r="H178" i="5" s="1"/>
  <c r="K178" i="5"/>
  <c r="I178" i="5"/>
  <c r="C260" i="5"/>
  <c r="E260" i="5" s="1"/>
  <c r="B261" i="5"/>
  <c r="D261" i="5"/>
  <c r="D262" i="5" s="1"/>
  <c r="J178" i="5" l="1"/>
  <c r="H179" i="5" s="1"/>
  <c r="C261" i="5"/>
  <c r="E261" i="5" s="1"/>
  <c r="B262" i="5"/>
  <c r="I179" i="5" l="1"/>
  <c r="K179" i="5"/>
  <c r="J179" i="5" s="1"/>
  <c r="H180" i="5" s="1"/>
  <c r="C262" i="5"/>
  <c r="E262" i="5" s="1"/>
  <c r="B263" i="5"/>
  <c r="D263" i="5"/>
  <c r="K180" i="5" l="1"/>
  <c r="I180" i="5"/>
  <c r="D264" i="5"/>
  <c r="C263" i="5"/>
  <c r="E263" i="5" s="1"/>
  <c r="B264" i="5"/>
  <c r="J180" i="5" l="1"/>
  <c r="H181" i="5" s="1"/>
  <c r="C264" i="5"/>
  <c r="E264" i="5" s="1"/>
  <c r="B265" i="5"/>
  <c r="D265" i="5"/>
  <c r="I181" i="5" l="1"/>
  <c r="K181" i="5"/>
  <c r="J181" i="5" s="1"/>
  <c r="H182" i="5" s="1"/>
  <c r="D266" i="5"/>
  <c r="C265" i="5"/>
  <c r="E265" i="5" s="1"/>
  <c r="B266" i="5"/>
  <c r="I182" i="5" l="1"/>
  <c r="K182" i="5"/>
  <c r="J182" i="5" s="1"/>
  <c r="H183" i="5" s="1"/>
  <c r="C266" i="5"/>
  <c r="E266" i="5" s="1"/>
  <c r="B267" i="5"/>
  <c r="D267" i="5"/>
  <c r="D268" i="5" s="1"/>
  <c r="I183" i="5" l="1"/>
  <c r="K183" i="5"/>
  <c r="J183" i="5" s="1"/>
  <c r="H184" i="5" s="1"/>
  <c r="C267" i="5"/>
  <c r="E267" i="5" s="1"/>
  <c r="B268" i="5"/>
  <c r="K184" i="5" l="1"/>
  <c r="I184" i="5"/>
  <c r="C268" i="5"/>
  <c r="E268" i="5" s="1"/>
  <c r="B269" i="5"/>
  <c r="D269" i="5"/>
  <c r="D270" i="5" s="1"/>
  <c r="J184" i="5" l="1"/>
  <c r="H185" i="5" s="1"/>
  <c r="C269" i="5"/>
  <c r="E269" i="5" s="1"/>
  <c r="B270" i="5"/>
  <c r="I185" i="5" l="1"/>
  <c r="K185" i="5"/>
  <c r="J185" i="5" s="1"/>
  <c r="H186" i="5" s="1"/>
  <c r="C270" i="5"/>
  <c r="E270" i="5" s="1"/>
  <c r="B271" i="5"/>
  <c r="D271" i="5"/>
  <c r="D272" i="5" l="1"/>
  <c r="I186" i="5"/>
  <c r="K186" i="5"/>
  <c r="J186" i="5" s="1"/>
  <c r="H187" i="5" s="1"/>
  <c r="C271" i="5"/>
  <c r="E271" i="5" s="1"/>
  <c r="B272" i="5"/>
  <c r="I187" i="5" l="1"/>
  <c r="K187" i="5"/>
  <c r="C272" i="5"/>
  <c r="E272" i="5" s="1"/>
  <c r="B273" i="5"/>
  <c r="D273" i="5"/>
  <c r="D274" i="5" s="1"/>
  <c r="J187" i="5" l="1"/>
  <c r="H188" i="5" s="1"/>
  <c r="I188" i="5"/>
  <c r="K188" i="5"/>
  <c r="J188" i="5" s="1"/>
  <c r="H189" i="5" s="1"/>
  <c r="C273" i="5"/>
  <c r="E273" i="5" s="1"/>
  <c r="B274" i="5"/>
  <c r="I189" i="5" l="1"/>
  <c r="K189" i="5"/>
  <c r="J189" i="5" s="1"/>
  <c r="H190" i="5" s="1"/>
  <c r="C274" i="5"/>
  <c r="E274" i="5" s="1"/>
  <c r="B275" i="5"/>
  <c r="D275" i="5"/>
  <c r="D276" i="5" s="1"/>
  <c r="I190" i="5" l="1"/>
  <c r="K190" i="5"/>
  <c r="J190" i="5" s="1"/>
  <c r="H191" i="5" s="1"/>
  <c r="C275" i="5"/>
  <c r="E275" i="5" s="1"/>
  <c r="B276" i="5"/>
  <c r="I191" i="5" l="1"/>
  <c r="K191" i="5"/>
  <c r="J191" i="5" s="1"/>
  <c r="H192" i="5" s="1"/>
  <c r="C276" i="5"/>
  <c r="E276" i="5" s="1"/>
  <c r="B277" i="5"/>
  <c r="D277" i="5"/>
  <c r="D278" i="5" l="1"/>
  <c r="I192" i="5"/>
  <c r="K192" i="5"/>
  <c r="J192" i="5" s="1"/>
  <c r="H193" i="5" s="1"/>
  <c r="C277" i="5"/>
  <c r="E277" i="5" s="1"/>
  <c r="B278" i="5"/>
  <c r="I193" i="5" l="1"/>
  <c r="K193" i="5"/>
  <c r="J193" i="5" s="1"/>
  <c r="H194" i="5" s="1"/>
  <c r="C278" i="5"/>
  <c r="E278" i="5" s="1"/>
  <c r="B279" i="5"/>
  <c r="D279" i="5"/>
  <c r="I194" i="5" l="1"/>
  <c r="K194" i="5"/>
  <c r="J194" i="5" s="1"/>
  <c r="H195" i="5" s="1"/>
  <c r="D280" i="5"/>
  <c r="C279" i="5"/>
  <c r="E279" i="5" s="1"/>
  <c r="B280" i="5"/>
  <c r="I195" i="5" l="1"/>
  <c r="K195" i="5"/>
  <c r="J195" i="5" s="1"/>
  <c r="H196" i="5" s="1"/>
  <c r="C280" i="5"/>
  <c r="E280" i="5" s="1"/>
  <c r="B281" i="5"/>
  <c r="D281" i="5"/>
  <c r="I196" i="5" l="1"/>
  <c r="K196" i="5"/>
  <c r="J196" i="5" s="1"/>
  <c r="H197" i="5" s="1"/>
  <c r="D282" i="5"/>
  <c r="C281" i="5"/>
  <c r="E281" i="5" s="1"/>
  <c r="B282" i="5"/>
  <c r="I197" i="5" l="1"/>
  <c r="K197" i="5"/>
  <c r="J197" i="5" s="1"/>
  <c r="H198" i="5" s="1"/>
  <c r="C282" i="5"/>
  <c r="E282" i="5" s="1"/>
  <c r="B283" i="5"/>
  <c r="D283" i="5"/>
  <c r="D284" i="5" l="1"/>
  <c r="I198" i="5"/>
  <c r="K198" i="5"/>
  <c r="J198" i="5" s="1"/>
  <c r="H199" i="5" s="1"/>
  <c r="C283" i="5"/>
  <c r="E283" i="5" s="1"/>
  <c r="B284" i="5"/>
  <c r="I199" i="5" l="1"/>
  <c r="K199" i="5"/>
  <c r="J199" i="5" s="1"/>
  <c r="H200" i="5" s="1"/>
  <c r="C284" i="5"/>
  <c r="E284" i="5" s="1"/>
  <c r="B285" i="5"/>
  <c r="D285" i="5"/>
  <c r="D286" i="5" l="1"/>
  <c r="I200" i="5"/>
  <c r="K200" i="5"/>
  <c r="J200" i="5" s="1"/>
  <c r="H201" i="5" s="1"/>
  <c r="C285" i="5"/>
  <c r="E285" i="5" s="1"/>
  <c r="B286" i="5"/>
  <c r="I201" i="5" l="1"/>
  <c r="K201" i="5"/>
  <c r="J201" i="5" s="1"/>
  <c r="H202" i="5" s="1"/>
  <c r="C286" i="5"/>
  <c r="E286" i="5" s="1"/>
  <c r="B287" i="5"/>
  <c r="D287" i="5"/>
  <c r="D288" i="5" l="1"/>
  <c r="I202" i="5"/>
  <c r="K202" i="5"/>
  <c r="C287" i="5"/>
  <c r="E287" i="5" s="1"/>
  <c r="B288" i="5"/>
  <c r="J202" i="5" l="1"/>
  <c r="H203" i="5" s="1"/>
  <c r="I203" i="5" s="1"/>
  <c r="K203" i="5"/>
  <c r="C288" i="5"/>
  <c r="E288" i="5" s="1"/>
  <c r="B289" i="5"/>
  <c r="D289" i="5"/>
  <c r="D290" i="5" s="1"/>
  <c r="J203" i="5" l="1"/>
  <c r="H204" i="5" s="1"/>
  <c r="I204" i="5"/>
  <c r="K204" i="5"/>
  <c r="C289" i="5"/>
  <c r="E289" i="5" s="1"/>
  <c r="B290" i="5"/>
  <c r="J204" i="5" l="1"/>
  <c r="H205" i="5" s="1"/>
  <c r="I205" i="5" s="1"/>
  <c r="K205" i="5"/>
  <c r="C290" i="5"/>
  <c r="E290" i="5" s="1"/>
  <c r="B291" i="5"/>
  <c r="D291" i="5"/>
  <c r="J205" i="5" l="1"/>
  <c r="H206" i="5" s="1"/>
  <c r="I206" i="5" s="1"/>
  <c r="D292" i="5"/>
  <c r="C291" i="5"/>
  <c r="E291" i="5" s="1"/>
  <c r="B292" i="5"/>
  <c r="K206" i="5" l="1"/>
  <c r="J206" i="5" s="1"/>
  <c r="H207" i="5" s="1"/>
  <c r="K207" i="5"/>
  <c r="I207" i="5"/>
  <c r="C292" i="5"/>
  <c r="E292" i="5" s="1"/>
  <c r="B293" i="5"/>
  <c r="D293" i="5"/>
  <c r="J207" i="5" l="1"/>
  <c r="H208" i="5" s="1"/>
  <c r="D294" i="5"/>
  <c r="C293" i="5"/>
  <c r="E293" i="5" s="1"/>
  <c r="B294" i="5"/>
  <c r="I208" i="5" l="1"/>
  <c r="K208" i="5"/>
  <c r="J208" i="5" s="1"/>
  <c r="H209" i="5" s="1"/>
  <c r="C294" i="5"/>
  <c r="E294" i="5" s="1"/>
  <c r="B295" i="5"/>
  <c r="D295" i="5"/>
  <c r="D296" i="5" l="1"/>
  <c r="I209" i="5"/>
  <c r="K209" i="5"/>
  <c r="J209" i="5" s="1"/>
  <c r="H210" i="5" s="1"/>
  <c r="C295" i="5"/>
  <c r="E295" i="5" s="1"/>
  <c r="B296" i="5"/>
  <c r="I210" i="5" l="1"/>
  <c r="K210" i="5"/>
  <c r="J210" i="5" s="1"/>
  <c r="H211" i="5" s="1"/>
  <c r="C296" i="5"/>
  <c r="E296" i="5" s="1"/>
  <c r="B297" i="5"/>
  <c r="D297" i="5"/>
  <c r="I211" i="5" l="1"/>
  <c r="K211" i="5"/>
  <c r="J211" i="5" s="1"/>
  <c r="H212" i="5" s="1"/>
  <c r="D298" i="5"/>
  <c r="C297" i="5"/>
  <c r="E297" i="5" s="1"/>
  <c r="B298" i="5"/>
  <c r="I212" i="5" l="1"/>
  <c r="K212" i="5"/>
  <c r="J212" i="5" s="1"/>
  <c r="H213" i="5" s="1"/>
  <c r="C298" i="5"/>
  <c r="E298" i="5" s="1"/>
  <c r="B299" i="5"/>
  <c r="D299" i="5"/>
  <c r="D300" i="5" l="1"/>
  <c r="I213" i="5"/>
  <c r="K213" i="5"/>
  <c r="J213" i="5" s="1"/>
  <c r="H214" i="5" s="1"/>
  <c r="C299" i="5"/>
  <c r="E299" i="5" s="1"/>
  <c r="B300" i="5"/>
  <c r="I214" i="5" l="1"/>
  <c r="K214" i="5"/>
  <c r="J214" i="5" s="1"/>
  <c r="H215" i="5" s="1"/>
  <c r="C300" i="5"/>
  <c r="E300" i="5" s="1"/>
  <c r="B301" i="5"/>
  <c r="D301" i="5"/>
  <c r="I215" i="5" l="1"/>
  <c r="K215" i="5"/>
  <c r="J215" i="5" s="1"/>
  <c r="H216" i="5" s="1"/>
  <c r="D302" i="5"/>
  <c r="C301" i="5"/>
  <c r="E301" i="5" s="1"/>
  <c r="B302" i="5"/>
  <c r="I216" i="5" l="1"/>
  <c r="K216" i="5"/>
  <c r="J216" i="5" s="1"/>
  <c r="H217" i="5" s="1"/>
  <c r="C302" i="5"/>
  <c r="E302" i="5" s="1"/>
  <c r="B303" i="5"/>
  <c r="D303" i="5"/>
  <c r="I217" i="5" l="1"/>
  <c r="K217" i="5"/>
  <c r="D304" i="5"/>
  <c r="C303" i="5"/>
  <c r="E303" i="5" s="1"/>
  <c r="B304" i="5"/>
  <c r="J217" i="5" l="1"/>
  <c r="H218" i="5" s="1"/>
  <c r="I218" i="5"/>
  <c r="K218" i="5"/>
  <c r="J218" i="5" s="1"/>
  <c r="H219" i="5" s="1"/>
  <c r="C304" i="5"/>
  <c r="E304" i="5" s="1"/>
  <c r="B305" i="5"/>
  <c r="D305" i="5"/>
  <c r="D306" i="5" l="1"/>
  <c r="I219" i="5"/>
  <c r="K219" i="5"/>
  <c r="J219" i="5" s="1"/>
  <c r="H220" i="5" s="1"/>
  <c r="C305" i="5"/>
  <c r="E305" i="5" s="1"/>
  <c r="B306" i="5"/>
  <c r="I220" i="5" l="1"/>
  <c r="K220" i="5"/>
  <c r="J220" i="5" s="1"/>
  <c r="H221" i="5" s="1"/>
  <c r="C306" i="5"/>
  <c r="E306" i="5" s="1"/>
  <c r="B307" i="5"/>
  <c r="D307" i="5"/>
  <c r="I221" i="5" l="1"/>
  <c r="K221" i="5"/>
  <c r="D308" i="5"/>
  <c r="C307" i="5"/>
  <c r="E307" i="5" s="1"/>
  <c r="B308" i="5"/>
  <c r="J221" i="5" l="1"/>
  <c r="H222" i="5" s="1"/>
  <c r="I222" i="5"/>
  <c r="K222" i="5"/>
  <c r="J222" i="5" s="1"/>
  <c r="H223" i="5" s="1"/>
  <c r="C308" i="5"/>
  <c r="E308" i="5" s="1"/>
  <c r="B309" i="5"/>
  <c r="D309" i="5"/>
  <c r="I223" i="5" l="1"/>
  <c r="K223" i="5"/>
  <c r="J223" i="5" s="1"/>
  <c r="H224" i="5" s="1"/>
  <c r="D310" i="5"/>
  <c r="C309" i="5"/>
  <c r="E309" i="5" s="1"/>
  <c r="B310" i="5"/>
  <c r="I224" i="5" l="1"/>
  <c r="K224" i="5"/>
  <c r="J224" i="5" s="1"/>
  <c r="H225" i="5" s="1"/>
  <c r="C310" i="5"/>
  <c r="E310" i="5" s="1"/>
  <c r="B311" i="5"/>
  <c r="D311" i="5"/>
  <c r="I225" i="5" l="1"/>
  <c r="K225" i="5"/>
  <c r="J225" i="5" s="1"/>
  <c r="H226" i="5" s="1"/>
  <c r="D312" i="5"/>
  <c r="C311" i="5"/>
  <c r="E311" i="5" s="1"/>
  <c r="B312" i="5"/>
  <c r="I226" i="5" l="1"/>
  <c r="K226" i="5"/>
  <c r="J226" i="5" s="1"/>
  <c r="H227" i="5" s="1"/>
  <c r="C312" i="5"/>
  <c r="E312" i="5" s="1"/>
  <c r="B313" i="5"/>
  <c r="D313" i="5"/>
  <c r="D314" i="5" l="1"/>
  <c r="I227" i="5"/>
  <c r="K227" i="5"/>
  <c r="J227" i="5" s="1"/>
  <c r="H228" i="5" s="1"/>
  <c r="C313" i="5"/>
  <c r="E313" i="5" s="1"/>
  <c r="B314" i="5"/>
  <c r="I228" i="5" l="1"/>
  <c r="K228" i="5"/>
  <c r="J228" i="5" s="1"/>
  <c r="H229" i="5" s="1"/>
  <c r="C314" i="5"/>
  <c r="E314" i="5" s="1"/>
  <c r="B315" i="5"/>
  <c r="D315" i="5"/>
  <c r="I229" i="5" l="1"/>
  <c r="K229" i="5"/>
  <c r="J229" i="5" s="1"/>
  <c r="H230" i="5" s="1"/>
  <c r="D316" i="5"/>
  <c r="C315" i="5"/>
  <c r="E315" i="5" s="1"/>
  <c r="B316" i="5"/>
  <c r="I230" i="5" l="1"/>
  <c r="K230" i="5"/>
  <c r="J230" i="5" s="1"/>
  <c r="H231" i="5" s="1"/>
  <c r="C316" i="5"/>
  <c r="E316" i="5" s="1"/>
  <c r="B317" i="5"/>
  <c r="D317" i="5"/>
  <c r="I231" i="5" l="1"/>
  <c r="K231" i="5"/>
  <c r="J231" i="5" s="1"/>
  <c r="H232" i="5" s="1"/>
  <c r="D318" i="5"/>
  <c r="C317" i="5"/>
  <c r="E317" i="5" s="1"/>
  <c r="B318" i="5"/>
  <c r="I232" i="5" l="1"/>
  <c r="K232" i="5"/>
  <c r="J232" i="5" s="1"/>
  <c r="H233" i="5" s="1"/>
  <c r="C318" i="5"/>
  <c r="E318" i="5" s="1"/>
  <c r="B319" i="5"/>
  <c r="D319" i="5"/>
  <c r="I233" i="5" l="1"/>
  <c r="K233" i="5"/>
  <c r="J233" i="5" s="1"/>
  <c r="H234" i="5" s="1"/>
  <c r="D320" i="5"/>
  <c r="C319" i="5"/>
  <c r="E319" i="5" s="1"/>
  <c r="B320" i="5"/>
  <c r="I234" i="5" l="1"/>
  <c r="K234" i="5"/>
  <c r="C320" i="5"/>
  <c r="E320" i="5" s="1"/>
  <c r="B321" i="5"/>
  <c r="D321" i="5"/>
  <c r="J234" i="5" l="1"/>
  <c r="H235" i="5" s="1"/>
  <c r="I235" i="5"/>
  <c r="K235" i="5"/>
  <c r="J235" i="5" s="1"/>
  <c r="H236" i="5" s="1"/>
  <c r="D322" i="5"/>
  <c r="C321" i="5"/>
  <c r="E321" i="5" s="1"/>
  <c r="B322" i="5"/>
  <c r="I236" i="5" l="1"/>
  <c r="K236" i="5"/>
  <c r="J236" i="5" s="1"/>
  <c r="H237" i="5" s="1"/>
  <c r="C322" i="5"/>
  <c r="E322" i="5" s="1"/>
  <c r="B323" i="5"/>
  <c r="D323" i="5"/>
  <c r="I237" i="5" l="1"/>
  <c r="K237" i="5"/>
  <c r="J237" i="5" s="1"/>
  <c r="H238" i="5" s="1"/>
  <c r="D324" i="5"/>
  <c r="C323" i="5"/>
  <c r="E323" i="5" s="1"/>
  <c r="B324" i="5"/>
  <c r="I238" i="5" l="1"/>
  <c r="K238" i="5"/>
  <c r="J238" i="5" s="1"/>
  <c r="H239" i="5" s="1"/>
  <c r="C324" i="5"/>
  <c r="E324" i="5" s="1"/>
  <c r="B325" i="5"/>
  <c r="D325" i="5"/>
  <c r="I239" i="5" l="1"/>
  <c r="K239" i="5"/>
  <c r="J239" i="5" s="1"/>
  <c r="H240" i="5" s="1"/>
  <c r="D326" i="5"/>
  <c r="C325" i="5"/>
  <c r="E325" i="5" s="1"/>
  <c r="B326" i="5"/>
  <c r="K240" i="5" l="1"/>
  <c r="I240" i="5"/>
  <c r="C326" i="5"/>
  <c r="E326" i="5" s="1"/>
  <c r="B327" i="5"/>
  <c r="D327" i="5"/>
  <c r="J240" i="5" l="1"/>
  <c r="H241" i="5" s="1"/>
  <c r="D328" i="5"/>
  <c r="C327" i="5"/>
  <c r="E327" i="5" s="1"/>
  <c r="B328" i="5"/>
  <c r="I241" i="5" l="1"/>
  <c r="K241" i="5"/>
  <c r="J241" i="5" s="1"/>
  <c r="H242" i="5" s="1"/>
  <c r="C328" i="5"/>
  <c r="E328" i="5" s="1"/>
  <c r="B329" i="5"/>
  <c r="D329" i="5"/>
  <c r="D330" i="5" s="1"/>
  <c r="I242" i="5" l="1"/>
  <c r="K242" i="5"/>
  <c r="J242" i="5" s="1"/>
  <c r="H243" i="5" s="1"/>
  <c r="C329" i="5"/>
  <c r="E329" i="5" s="1"/>
  <c r="B330" i="5"/>
  <c r="I243" i="5" l="1"/>
  <c r="K243" i="5"/>
  <c r="C330" i="5"/>
  <c r="E330" i="5" s="1"/>
  <c r="B331" i="5"/>
  <c r="D331" i="5"/>
  <c r="D332" i="5" l="1"/>
  <c r="J243" i="5"/>
  <c r="H244" i="5" s="1"/>
  <c r="C331" i="5"/>
  <c r="E331" i="5" s="1"/>
  <c r="B332" i="5"/>
  <c r="I244" i="5" l="1"/>
  <c r="K244" i="5"/>
  <c r="J244" i="5" s="1"/>
  <c r="H245" i="5" s="1"/>
  <c r="C332" i="5"/>
  <c r="E332" i="5" s="1"/>
  <c r="B333" i="5"/>
  <c r="D333" i="5"/>
  <c r="D334" i="5" l="1"/>
  <c r="I245" i="5"/>
  <c r="K245" i="5"/>
  <c r="J245" i="5" s="1"/>
  <c r="H246" i="5" s="1"/>
  <c r="C333" i="5"/>
  <c r="E333" i="5" s="1"/>
  <c r="B334" i="5"/>
  <c r="I246" i="5" l="1"/>
  <c r="K246" i="5"/>
  <c r="J246" i="5" s="1"/>
  <c r="H247" i="5" s="1"/>
  <c r="C334" i="5"/>
  <c r="E334" i="5" s="1"/>
  <c r="B335" i="5"/>
  <c r="D335" i="5"/>
  <c r="I247" i="5" l="1"/>
  <c r="K247" i="5"/>
  <c r="J247" i="5" s="1"/>
  <c r="H248" i="5" s="1"/>
  <c r="D336" i="5"/>
  <c r="C335" i="5"/>
  <c r="E335" i="5" s="1"/>
  <c r="B336" i="5"/>
  <c r="I248" i="5" l="1"/>
  <c r="K248" i="5"/>
  <c r="J248" i="5" s="1"/>
  <c r="H249" i="5" s="1"/>
  <c r="C336" i="5"/>
  <c r="E336" i="5" s="1"/>
  <c r="B337" i="5"/>
  <c r="D337" i="5"/>
  <c r="I249" i="5" l="1"/>
  <c r="K249" i="5"/>
  <c r="J249" i="5" s="1"/>
  <c r="H250" i="5" s="1"/>
  <c r="D338" i="5"/>
  <c r="C337" i="5"/>
  <c r="E337" i="5" s="1"/>
  <c r="B338" i="5"/>
  <c r="I250" i="5" l="1"/>
  <c r="K250" i="5"/>
  <c r="J250" i="5" s="1"/>
  <c r="H251" i="5" s="1"/>
  <c r="C338" i="5"/>
  <c r="E338" i="5" s="1"/>
  <c r="B339" i="5"/>
  <c r="D339" i="5"/>
  <c r="I251" i="5" l="1"/>
  <c r="K251" i="5"/>
  <c r="J251" i="5" s="1"/>
  <c r="H252" i="5" s="1"/>
  <c r="D340" i="5"/>
  <c r="C339" i="5"/>
  <c r="E339" i="5" s="1"/>
  <c r="B340" i="5"/>
  <c r="I252" i="5" l="1"/>
  <c r="K252" i="5"/>
  <c r="J252" i="5" s="1"/>
  <c r="H253" i="5" s="1"/>
  <c r="C340" i="5"/>
  <c r="E340" i="5" s="1"/>
  <c r="B341" i="5"/>
  <c r="D341" i="5"/>
  <c r="K253" i="5" l="1"/>
  <c r="I253" i="5"/>
  <c r="D342" i="5"/>
  <c r="C341" i="5"/>
  <c r="E341" i="5" s="1"/>
  <c r="B342" i="5"/>
  <c r="J253" i="5" l="1"/>
  <c r="H254" i="5" s="1"/>
  <c r="I254" i="5" s="1"/>
  <c r="K254" i="5"/>
  <c r="C342" i="5"/>
  <c r="E342" i="5" s="1"/>
  <c r="B343" i="5"/>
  <c r="D343" i="5"/>
  <c r="J254" i="5" l="1"/>
  <c r="H255" i="5" s="1"/>
  <c r="I255" i="5" s="1"/>
  <c r="D344" i="5"/>
  <c r="C343" i="5"/>
  <c r="E343" i="5" s="1"/>
  <c r="B344" i="5"/>
  <c r="K255" i="5" l="1"/>
  <c r="J255" i="5" s="1"/>
  <c r="H256" i="5" s="1"/>
  <c r="I256" i="5" s="1"/>
  <c r="C344" i="5"/>
  <c r="E344" i="5" s="1"/>
  <c r="B345" i="5"/>
  <c r="D345" i="5"/>
  <c r="K256" i="5" l="1"/>
  <c r="D346" i="5"/>
  <c r="J256" i="5"/>
  <c r="H257" i="5" s="1"/>
  <c r="I257" i="5" s="1"/>
  <c r="C345" i="5"/>
  <c r="E345" i="5" s="1"/>
  <c r="B346" i="5"/>
  <c r="K257" i="5" l="1"/>
  <c r="J257" i="5"/>
  <c r="H258" i="5" s="1"/>
  <c r="I258" i="5"/>
  <c r="K258" i="5"/>
  <c r="J258" i="5" s="1"/>
  <c r="H259" i="5" s="1"/>
  <c r="C346" i="5"/>
  <c r="E346" i="5" s="1"/>
  <c r="B347" i="5"/>
  <c r="D347" i="5"/>
  <c r="D348" i="5" l="1"/>
  <c r="I259" i="5"/>
  <c r="K259" i="5"/>
  <c r="J259" i="5" s="1"/>
  <c r="H260" i="5" s="1"/>
  <c r="C347" i="5"/>
  <c r="E347" i="5" s="1"/>
  <c r="B348" i="5"/>
  <c r="I260" i="5" l="1"/>
  <c r="K260" i="5"/>
  <c r="J260" i="5" s="1"/>
  <c r="H261" i="5" s="1"/>
  <c r="C348" i="5"/>
  <c r="E348" i="5" s="1"/>
  <c r="B349" i="5"/>
  <c r="D349" i="5"/>
  <c r="D350" i="5" l="1"/>
  <c r="I261" i="5"/>
  <c r="K261" i="5"/>
  <c r="J261" i="5" s="1"/>
  <c r="H262" i="5" s="1"/>
  <c r="C349" i="5"/>
  <c r="E349" i="5" s="1"/>
  <c r="B350" i="5"/>
  <c r="I262" i="5" l="1"/>
  <c r="K262" i="5"/>
  <c r="J262" i="5" s="1"/>
  <c r="H263" i="5" s="1"/>
  <c r="C350" i="5"/>
  <c r="E350" i="5" s="1"/>
  <c r="B351" i="5"/>
  <c r="D351" i="5"/>
  <c r="I263" i="5" l="1"/>
  <c r="K263" i="5"/>
  <c r="J263" i="5" s="1"/>
  <c r="H264" i="5" s="1"/>
  <c r="D352" i="5"/>
  <c r="C351" i="5"/>
  <c r="E351" i="5" s="1"/>
  <c r="B352" i="5"/>
  <c r="I264" i="5" l="1"/>
  <c r="K264" i="5"/>
  <c r="J264" i="5" s="1"/>
  <c r="H265" i="5" s="1"/>
  <c r="C352" i="5"/>
  <c r="E352" i="5" s="1"/>
  <c r="B353" i="5"/>
  <c r="D353" i="5"/>
  <c r="I265" i="5" l="1"/>
  <c r="K265" i="5"/>
  <c r="D354" i="5"/>
  <c r="C353" i="5"/>
  <c r="E353" i="5" s="1"/>
  <c r="B354" i="5"/>
  <c r="J265" i="5" l="1"/>
  <c r="H266" i="5" s="1"/>
  <c r="I266" i="5"/>
  <c r="K266" i="5"/>
  <c r="J266" i="5" s="1"/>
  <c r="H267" i="5" s="1"/>
  <c r="C354" i="5"/>
  <c r="E354" i="5" s="1"/>
  <c r="B355" i="5"/>
  <c r="D355" i="5"/>
  <c r="I267" i="5" l="1"/>
  <c r="K267" i="5"/>
  <c r="J267" i="5" s="1"/>
  <c r="H268" i="5" s="1"/>
  <c r="D356" i="5"/>
  <c r="C355" i="5"/>
  <c r="E355" i="5" s="1"/>
  <c r="B356" i="5"/>
  <c r="I268" i="5" l="1"/>
  <c r="K268" i="5"/>
  <c r="J268" i="5" s="1"/>
  <c r="H269" i="5" s="1"/>
  <c r="C356" i="5"/>
  <c r="E356" i="5" s="1"/>
  <c r="B357" i="5"/>
  <c r="D357" i="5"/>
  <c r="D358" i="5" l="1"/>
  <c r="I269" i="5"/>
  <c r="K269" i="5"/>
  <c r="J269" i="5" s="1"/>
  <c r="H270" i="5" s="1"/>
  <c r="C357" i="5"/>
  <c r="E357" i="5" s="1"/>
  <c r="B358" i="5"/>
  <c r="I270" i="5" l="1"/>
  <c r="K270" i="5"/>
  <c r="J270" i="5" s="1"/>
  <c r="H271" i="5" s="1"/>
  <c r="C358" i="5"/>
  <c r="E358" i="5" s="1"/>
  <c r="B359" i="5"/>
  <c r="D359" i="5"/>
  <c r="I271" i="5" l="1"/>
  <c r="K271" i="5"/>
  <c r="J271" i="5" s="1"/>
  <c r="H272" i="5" s="1"/>
  <c r="D360" i="5"/>
  <c r="C359" i="5"/>
  <c r="E359" i="5" s="1"/>
  <c r="B360" i="5"/>
  <c r="I272" i="5" l="1"/>
  <c r="K272" i="5"/>
  <c r="J272" i="5" s="1"/>
  <c r="H273" i="5" s="1"/>
  <c r="C360" i="5"/>
  <c r="E360" i="5" s="1"/>
  <c r="B361" i="5"/>
  <c r="D361" i="5"/>
  <c r="D362" i="5" s="1"/>
  <c r="I273" i="5" l="1"/>
  <c r="K273" i="5"/>
  <c r="J273" i="5" s="1"/>
  <c r="H274" i="5" s="1"/>
  <c r="C361" i="5"/>
  <c r="E361" i="5" s="1"/>
  <c r="B362" i="5"/>
  <c r="I274" i="5" l="1"/>
  <c r="K274" i="5"/>
  <c r="J274" i="5" s="1"/>
  <c r="H275" i="5" s="1"/>
  <c r="C362" i="5"/>
  <c r="E362" i="5" s="1"/>
  <c r="B363" i="5"/>
  <c r="D363" i="5"/>
  <c r="I275" i="5" l="1"/>
  <c r="K275" i="5"/>
  <c r="J275" i="5" s="1"/>
  <c r="H276" i="5" s="1"/>
  <c r="D364" i="5"/>
  <c r="C363" i="5"/>
  <c r="E363" i="5" s="1"/>
  <c r="B364" i="5"/>
  <c r="I276" i="5" l="1"/>
  <c r="K276" i="5"/>
  <c r="J276" i="5" s="1"/>
  <c r="H277" i="5" s="1"/>
  <c r="C364" i="5"/>
  <c r="E364" i="5" s="1"/>
  <c r="B365" i="5"/>
  <c r="D365" i="5"/>
  <c r="I277" i="5" l="1"/>
  <c r="K277" i="5"/>
  <c r="J277" i="5" s="1"/>
  <c r="H278" i="5" s="1"/>
  <c r="C365" i="5"/>
  <c r="B366" i="5"/>
  <c r="C366" i="5" s="1"/>
  <c r="D366" i="5"/>
  <c r="E365" i="5"/>
  <c r="D367" i="5" l="1"/>
  <c r="I278" i="5"/>
  <c r="K278" i="5"/>
  <c r="J278" i="5" s="1"/>
  <c r="H279" i="5" s="1"/>
  <c r="E366" i="5"/>
  <c r="B367" i="5"/>
  <c r="I279" i="5" l="1"/>
  <c r="K279" i="5"/>
  <c r="J279" i="5" s="1"/>
  <c r="H280" i="5" s="1"/>
  <c r="C367" i="5"/>
  <c r="E367" i="5" s="1"/>
  <c r="B368" i="5"/>
  <c r="D368" i="5"/>
  <c r="D369" i="5" s="1"/>
  <c r="I280" i="5" l="1"/>
  <c r="K280" i="5"/>
  <c r="C368" i="5"/>
  <c r="E368" i="5" s="1"/>
  <c r="B369" i="5"/>
  <c r="J280" i="5" l="1"/>
  <c r="H281" i="5" s="1"/>
  <c r="I281" i="5"/>
  <c r="K281" i="5"/>
  <c r="J281" i="5" s="1"/>
  <c r="H282" i="5" s="1"/>
  <c r="C369" i="5"/>
  <c r="E369" i="5" s="1"/>
  <c r="B370" i="5"/>
  <c r="D370" i="5"/>
  <c r="D371" i="5" l="1"/>
  <c r="I282" i="5"/>
  <c r="K282" i="5"/>
  <c r="J282" i="5" s="1"/>
  <c r="H283" i="5" s="1"/>
  <c r="C370" i="5"/>
  <c r="E370" i="5" s="1"/>
  <c r="B371" i="5"/>
  <c r="I283" i="5" l="1"/>
  <c r="K283" i="5"/>
  <c r="J283" i="5" s="1"/>
  <c r="H284" i="5" s="1"/>
  <c r="C371" i="5"/>
  <c r="E371" i="5" s="1"/>
  <c r="B372" i="5"/>
  <c r="D372" i="5"/>
  <c r="D373" i="5" l="1"/>
  <c r="I284" i="5"/>
  <c r="K284" i="5"/>
  <c r="J284" i="5" s="1"/>
  <c r="H285" i="5" s="1"/>
  <c r="C372" i="5"/>
  <c r="E372" i="5" s="1"/>
  <c r="B373" i="5"/>
  <c r="I285" i="5" l="1"/>
  <c r="K285" i="5"/>
  <c r="J285" i="5" s="1"/>
  <c r="H286" i="5" s="1"/>
  <c r="C373" i="5"/>
  <c r="E373" i="5" s="1"/>
  <c r="B374" i="5"/>
  <c r="D374" i="5"/>
  <c r="I286" i="5" l="1"/>
  <c r="K286" i="5"/>
  <c r="J286" i="5" s="1"/>
  <c r="H287" i="5" s="1"/>
  <c r="C374" i="5"/>
  <c r="E374" i="5" s="1"/>
  <c r="B375" i="5"/>
  <c r="D375" i="5"/>
  <c r="I287" i="5" l="1"/>
  <c r="K287" i="5"/>
  <c r="J287" i="5" s="1"/>
  <c r="H288" i="5" s="1"/>
  <c r="C375" i="5"/>
  <c r="E375" i="5" s="1"/>
  <c r="B376" i="5"/>
  <c r="D376" i="5"/>
  <c r="I288" i="5" l="1"/>
  <c r="K288" i="5"/>
  <c r="J288" i="5" s="1"/>
  <c r="H289" i="5" s="1"/>
  <c r="C376" i="5"/>
  <c r="E376" i="5" s="1"/>
  <c r="B377" i="5"/>
  <c r="D377" i="5"/>
  <c r="I289" i="5" l="1"/>
  <c r="K289" i="5"/>
  <c r="J289" i="5" s="1"/>
  <c r="H290" i="5" s="1"/>
  <c r="C377" i="5"/>
  <c r="E377" i="5" s="1"/>
  <c r="B378" i="5"/>
  <c r="D378" i="5"/>
  <c r="I290" i="5" l="1"/>
  <c r="K290" i="5"/>
  <c r="J290" i="5" s="1"/>
  <c r="H291" i="5" s="1"/>
  <c r="C378" i="5"/>
  <c r="E378" i="5" s="1"/>
  <c r="B379" i="5"/>
  <c r="D379" i="5"/>
  <c r="I291" i="5" l="1"/>
  <c r="K291" i="5"/>
  <c r="J291" i="5" s="1"/>
  <c r="H292" i="5" s="1"/>
  <c r="C379" i="5"/>
  <c r="E379" i="5" s="1"/>
  <c r="B380" i="5"/>
  <c r="D380" i="5"/>
  <c r="D381" i="5" l="1"/>
  <c r="I292" i="5"/>
  <c r="K292" i="5"/>
  <c r="J292" i="5" s="1"/>
  <c r="H293" i="5" s="1"/>
  <c r="C380" i="5"/>
  <c r="E380" i="5" s="1"/>
  <c r="B381" i="5"/>
  <c r="I293" i="5" l="1"/>
  <c r="K293" i="5"/>
  <c r="J293" i="5" s="1"/>
  <c r="H294" i="5" s="1"/>
  <c r="C381" i="5"/>
  <c r="E381" i="5" s="1"/>
  <c r="B382" i="5"/>
  <c r="D382" i="5"/>
  <c r="D383" i="5" s="1"/>
  <c r="I294" i="5" l="1"/>
  <c r="K294" i="5"/>
  <c r="C382" i="5"/>
  <c r="E382" i="5" s="1"/>
  <c r="B383" i="5"/>
  <c r="J294" i="5" l="1"/>
  <c r="H295" i="5" s="1"/>
  <c r="I295" i="5"/>
  <c r="K295" i="5"/>
  <c r="J295" i="5" s="1"/>
  <c r="H296" i="5" s="1"/>
  <c r="C383" i="5"/>
  <c r="E383" i="5" s="1"/>
  <c r="B384" i="5"/>
  <c r="D384" i="5"/>
  <c r="I296" i="5" l="1"/>
  <c r="K296" i="5"/>
  <c r="J296" i="5" s="1"/>
  <c r="H297" i="5" s="1"/>
  <c r="C384" i="5"/>
  <c r="E384" i="5" s="1"/>
  <c r="B385" i="5"/>
  <c r="D385" i="5"/>
  <c r="D386" i="5" l="1"/>
  <c r="I297" i="5"/>
  <c r="K297" i="5"/>
  <c r="J297" i="5" s="1"/>
  <c r="H298" i="5" s="1"/>
  <c r="C385" i="5"/>
  <c r="E385" i="5" s="1"/>
  <c r="B386" i="5"/>
  <c r="I298" i="5" l="1"/>
  <c r="K298" i="5"/>
  <c r="J298" i="5" s="1"/>
  <c r="H299" i="5" s="1"/>
  <c r="C386" i="5"/>
  <c r="E386" i="5" s="1"/>
  <c r="B387" i="5"/>
  <c r="D387" i="5"/>
  <c r="I299" i="5" l="1"/>
  <c r="K299" i="5"/>
  <c r="J299" i="5" s="1"/>
  <c r="H300" i="5" s="1"/>
  <c r="C387" i="5"/>
  <c r="E387" i="5" s="1"/>
  <c r="B388" i="5"/>
  <c r="D388" i="5"/>
  <c r="D389" i="5" l="1"/>
  <c r="I300" i="5"/>
  <c r="K300" i="5"/>
  <c r="J300" i="5" s="1"/>
  <c r="H301" i="5" s="1"/>
  <c r="C388" i="5"/>
  <c r="E388" i="5" s="1"/>
  <c r="B389" i="5"/>
  <c r="I301" i="5" l="1"/>
  <c r="K301" i="5"/>
  <c r="J301" i="5" s="1"/>
  <c r="H302" i="5" s="1"/>
  <c r="C389" i="5"/>
  <c r="E389" i="5" s="1"/>
  <c r="B390" i="5"/>
  <c r="D390" i="5"/>
  <c r="I302" i="5" l="1"/>
  <c r="K302" i="5"/>
  <c r="J302" i="5" s="1"/>
  <c r="H303" i="5" s="1"/>
  <c r="C390" i="5"/>
  <c r="E390" i="5" s="1"/>
  <c r="B391" i="5"/>
  <c r="D391" i="5"/>
  <c r="I303" i="5" l="1"/>
  <c r="K303" i="5"/>
  <c r="J303" i="5" s="1"/>
  <c r="H304" i="5" s="1"/>
  <c r="C391" i="5"/>
  <c r="E391" i="5" s="1"/>
  <c r="B392" i="5"/>
  <c r="D392" i="5"/>
  <c r="I304" i="5" l="1"/>
  <c r="K304" i="5"/>
  <c r="J304" i="5" s="1"/>
  <c r="H305" i="5" s="1"/>
  <c r="C392" i="5"/>
  <c r="E392" i="5" s="1"/>
  <c r="B393" i="5"/>
  <c r="D393" i="5"/>
  <c r="D394" i="5" l="1"/>
  <c r="I305" i="5"/>
  <c r="K305" i="5"/>
  <c r="J305" i="5" s="1"/>
  <c r="H306" i="5" s="1"/>
  <c r="C393" i="5"/>
  <c r="E393" i="5" s="1"/>
  <c r="B394" i="5"/>
  <c r="I306" i="5" l="1"/>
  <c r="K306" i="5"/>
  <c r="J306" i="5" s="1"/>
  <c r="H307" i="5" s="1"/>
  <c r="C394" i="5"/>
  <c r="E394" i="5" s="1"/>
  <c r="B395" i="5"/>
  <c r="D395" i="5"/>
  <c r="I307" i="5" l="1"/>
  <c r="K307" i="5"/>
  <c r="J307" i="5" s="1"/>
  <c r="H308" i="5" s="1"/>
  <c r="C395" i="5"/>
  <c r="E395" i="5" s="1"/>
  <c r="B396" i="5"/>
  <c r="D396" i="5"/>
  <c r="D397" i="5" s="1"/>
  <c r="I308" i="5" l="1"/>
  <c r="K308" i="5"/>
  <c r="J308" i="5" s="1"/>
  <c r="H309" i="5" s="1"/>
  <c r="C396" i="5"/>
  <c r="E396" i="5" s="1"/>
  <c r="B397" i="5"/>
  <c r="I309" i="5" l="1"/>
  <c r="K309" i="5"/>
  <c r="J309" i="5" s="1"/>
  <c r="H310" i="5" s="1"/>
  <c r="C397" i="5"/>
  <c r="E397" i="5" s="1"/>
  <c r="B398" i="5"/>
  <c r="D398" i="5"/>
  <c r="D399" i="5" l="1"/>
  <c r="I310" i="5"/>
  <c r="K310" i="5"/>
  <c r="J310" i="5" s="1"/>
  <c r="H311" i="5" s="1"/>
  <c r="C398" i="5"/>
  <c r="E398" i="5" s="1"/>
  <c r="B399" i="5"/>
  <c r="D400" i="5" s="1"/>
  <c r="I311" i="5" l="1"/>
  <c r="K311" i="5"/>
  <c r="J311" i="5" s="1"/>
  <c r="H312" i="5" s="1"/>
  <c r="C399" i="5"/>
  <c r="E399" i="5" s="1"/>
  <c r="B400" i="5"/>
  <c r="I312" i="5" l="1"/>
  <c r="K312" i="5"/>
  <c r="J312" i="5" s="1"/>
  <c r="H313" i="5" s="1"/>
  <c r="C400" i="5"/>
  <c r="E400" i="5" s="1"/>
  <c r="B401" i="5"/>
  <c r="D401" i="5"/>
  <c r="D402" i="5" l="1"/>
  <c r="I313" i="5"/>
  <c r="K313" i="5"/>
  <c r="J313" i="5" s="1"/>
  <c r="H314" i="5" s="1"/>
  <c r="C401" i="5"/>
  <c r="E401" i="5" s="1"/>
  <c r="B402" i="5"/>
  <c r="D403" i="5" s="1"/>
  <c r="I314" i="5" l="1"/>
  <c r="K314" i="5"/>
  <c r="J314" i="5" s="1"/>
  <c r="H315" i="5" s="1"/>
  <c r="C402" i="5"/>
  <c r="E402" i="5" s="1"/>
  <c r="B403" i="5"/>
  <c r="I315" i="5" l="1"/>
  <c r="K315" i="5"/>
  <c r="J315" i="5" s="1"/>
  <c r="H316" i="5" s="1"/>
  <c r="C403" i="5"/>
  <c r="E403" i="5" s="1"/>
  <c r="B404" i="5"/>
  <c r="D404" i="5"/>
  <c r="D405" i="5" l="1"/>
  <c r="I316" i="5"/>
  <c r="K316" i="5"/>
  <c r="J316" i="5" s="1"/>
  <c r="H317" i="5" s="1"/>
  <c r="C404" i="5"/>
  <c r="E404" i="5" s="1"/>
  <c r="B405" i="5"/>
  <c r="I317" i="5" l="1"/>
  <c r="K317" i="5"/>
  <c r="J317" i="5" s="1"/>
  <c r="H318" i="5" s="1"/>
  <c r="C405" i="5"/>
  <c r="E405" i="5" s="1"/>
  <c r="B406" i="5"/>
  <c r="D406" i="5"/>
  <c r="D407" i="5" l="1"/>
  <c r="I318" i="5"/>
  <c r="K318" i="5"/>
  <c r="J318" i="5" s="1"/>
  <c r="H319" i="5" s="1"/>
  <c r="C406" i="5"/>
  <c r="E406" i="5" s="1"/>
  <c r="B407" i="5"/>
  <c r="I319" i="5" l="1"/>
  <c r="K319" i="5"/>
  <c r="J319" i="5" s="1"/>
  <c r="H320" i="5" s="1"/>
  <c r="C407" i="5"/>
  <c r="E407" i="5" s="1"/>
  <c r="B408" i="5"/>
  <c r="D408" i="5"/>
  <c r="D409" i="5" l="1"/>
  <c r="I320" i="5"/>
  <c r="K320" i="5"/>
  <c r="J320" i="5" s="1"/>
  <c r="H321" i="5" s="1"/>
  <c r="C408" i="5"/>
  <c r="E408" i="5" s="1"/>
  <c r="B409" i="5"/>
  <c r="D410" i="5" s="1"/>
  <c r="I321" i="5" l="1"/>
  <c r="K321" i="5"/>
  <c r="C409" i="5"/>
  <c r="E409" i="5" s="1"/>
  <c r="B410" i="5"/>
  <c r="J321" i="5" l="1"/>
  <c r="H322" i="5" s="1"/>
  <c r="I322" i="5"/>
  <c r="K322" i="5"/>
  <c r="C410" i="5"/>
  <c r="E410" i="5" s="1"/>
  <c r="B411" i="5"/>
  <c r="D411" i="5"/>
  <c r="J322" i="5" l="1"/>
  <c r="H323" i="5" s="1"/>
  <c r="I323" i="5" s="1"/>
  <c r="K323" i="5"/>
  <c r="C411" i="5"/>
  <c r="E411" i="5" s="1"/>
  <c r="B412" i="5"/>
  <c r="D412" i="5"/>
  <c r="J323" i="5" l="1"/>
  <c r="H324" i="5" s="1"/>
  <c r="K324" i="5" s="1"/>
  <c r="D413" i="5"/>
  <c r="C412" i="5"/>
  <c r="E412" i="5" s="1"/>
  <c r="B413" i="5"/>
  <c r="D414" i="5" s="1"/>
  <c r="I324" i="5" l="1"/>
  <c r="J324" i="5" s="1"/>
  <c r="H325" i="5" s="1"/>
  <c r="C413" i="5"/>
  <c r="E413" i="5" s="1"/>
  <c r="B414" i="5"/>
  <c r="K325" i="5" l="1"/>
  <c r="I325" i="5"/>
  <c r="C414" i="5"/>
  <c r="E414" i="5" s="1"/>
  <c r="B415" i="5"/>
  <c r="D415" i="5"/>
  <c r="J325" i="5" l="1"/>
  <c r="H326" i="5" s="1"/>
  <c r="C415" i="5"/>
  <c r="E415" i="5" s="1"/>
  <c r="B416" i="5"/>
  <c r="D416" i="5"/>
  <c r="D417" i="5" s="1"/>
  <c r="I326" i="5" l="1"/>
  <c r="K326" i="5"/>
  <c r="J326" i="5" s="1"/>
  <c r="H327" i="5" s="1"/>
  <c r="C416" i="5"/>
  <c r="E416" i="5" s="1"/>
  <c r="B417" i="5"/>
  <c r="I327" i="5" l="1"/>
  <c r="K327" i="5"/>
  <c r="J327" i="5" s="1"/>
  <c r="H328" i="5" s="1"/>
  <c r="C417" i="5"/>
  <c r="E417" i="5" s="1"/>
  <c r="B418" i="5"/>
  <c r="D418" i="5"/>
  <c r="K328" i="5" l="1"/>
  <c r="I328" i="5"/>
  <c r="D419" i="5"/>
  <c r="C418" i="5"/>
  <c r="E418" i="5" s="1"/>
  <c r="B419" i="5"/>
  <c r="J328" i="5" l="1"/>
  <c r="H329" i="5" s="1"/>
  <c r="C419" i="5"/>
  <c r="E419" i="5" s="1"/>
  <c r="B420" i="5"/>
  <c r="D420" i="5"/>
  <c r="I329" i="5" l="1"/>
  <c r="K329" i="5"/>
  <c r="J329" i="5" s="1"/>
  <c r="H330" i="5" s="1"/>
  <c r="D421" i="5"/>
  <c r="C420" i="5"/>
  <c r="E420" i="5" s="1"/>
  <c r="B421" i="5"/>
  <c r="K330" i="5" l="1"/>
  <c r="I330" i="5"/>
  <c r="C421" i="5"/>
  <c r="E421" i="5" s="1"/>
  <c r="B422" i="5"/>
  <c r="D422" i="5"/>
  <c r="J330" i="5" l="1"/>
  <c r="H331" i="5" s="1"/>
  <c r="C422" i="5"/>
  <c r="E422" i="5" s="1"/>
  <c r="B423" i="5"/>
  <c r="D423" i="5"/>
  <c r="I331" i="5" l="1"/>
  <c r="K331" i="5"/>
  <c r="J331" i="5" s="1"/>
  <c r="H332" i="5" s="1"/>
  <c r="D424" i="5"/>
  <c r="C423" i="5"/>
  <c r="E423" i="5" s="1"/>
  <c r="B424" i="5"/>
  <c r="I332" i="5" l="1"/>
  <c r="K332" i="5"/>
  <c r="C424" i="5"/>
  <c r="E424" i="5" s="1"/>
  <c r="B425" i="5"/>
  <c r="D425" i="5"/>
  <c r="J332" i="5" l="1"/>
  <c r="H333" i="5" s="1"/>
  <c r="C425" i="5"/>
  <c r="E425" i="5" s="1"/>
  <c r="B426" i="5"/>
  <c r="D426" i="5"/>
  <c r="I333" i="5" l="1"/>
  <c r="K333" i="5"/>
  <c r="J333" i="5" s="1"/>
  <c r="H334" i="5" s="1"/>
  <c r="D427" i="5"/>
  <c r="C426" i="5"/>
  <c r="E426" i="5" s="1"/>
  <c r="B427" i="5"/>
  <c r="I334" i="5" l="1"/>
  <c r="K334" i="5"/>
  <c r="J334" i="5" s="1"/>
  <c r="H335" i="5" s="1"/>
  <c r="C427" i="5"/>
  <c r="E427" i="5" s="1"/>
  <c r="B428" i="5"/>
  <c r="D428" i="5"/>
  <c r="I335" i="5" l="1"/>
  <c r="K335" i="5"/>
  <c r="J335" i="5" s="1"/>
  <c r="H336" i="5" s="1"/>
  <c r="C428" i="5"/>
  <c r="E428" i="5" s="1"/>
  <c r="B429" i="5"/>
  <c r="D429" i="5"/>
  <c r="I336" i="5" l="1"/>
  <c r="K336" i="5"/>
  <c r="J336" i="5" s="1"/>
  <c r="H337" i="5" s="1"/>
  <c r="C429" i="5"/>
  <c r="E429" i="5" s="1"/>
  <c r="B430" i="5"/>
  <c r="D430" i="5"/>
  <c r="K337" i="5" l="1"/>
  <c r="I337" i="5"/>
  <c r="C430" i="5"/>
  <c r="E430" i="5" s="1"/>
  <c r="B431" i="5"/>
  <c r="D431" i="5"/>
  <c r="J337" i="5" l="1"/>
  <c r="H338" i="5" s="1"/>
  <c r="I338" i="5"/>
  <c r="K338" i="5"/>
  <c r="J338" i="5" s="1"/>
  <c r="H339" i="5" s="1"/>
  <c r="C431" i="5"/>
  <c r="E431" i="5" s="1"/>
  <c r="B432" i="5"/>
  <c r="D432" i="5"/>
  <c r="I339" i="5" l="1"/>
  <c r="K339" i="5"/>
  <c r="J339" i="5" s="1"/>
  <c r="H340" i="5" s="1"/>
  <c r="C432" i="5"/>
  <c r="E432" i="5" s="1"/>
  <c r="B433" i="5"/>
  <c r="D433" i="5"/>
  <c r="I340" i="5" l="1"/>
  <c r="K340" i="5"/>
  <c r="J340" i="5" s="1"/>
  <c r="H341" i="5" s="1"/>
  <c r="D434" i="5"/>
  <c r="C433" i="5"/>
  <c r="E433" i="5" s="1"/>
  <c r="B434" i="5"/>
  <c r="K341" i="5" l="1"/>
  <c r="I341" i="5"/>
  <c r="C434" i="5"/>
  <c r="E434" i="5" s="1"/>
  <c r="B435" i="5"/>
  <c r="D435" i="5"/>
  <c r="J341" i="5" l="1"/>
  <c r="H342" i="5" s="1"/>
  <c r="D436" i="5"/>
  <c r="I342" i="5"/>
  <c r="K342" i="5"/>
  <c r="J342" i="5" s="1"/>
  <c r="H343" i="5" s="1"/>
  <c r="C435" i="5"/>
  <c r="E435" i="5" s="1"/>
  <c r="B436" i="5"/>
  <c r="K343" i="5" l="1"/>
  <c r="I343" i="5"/>
  <c r="C436" i="5"/>
  <c r="E436" i="5" s="1"/>
  <c r="B437" i="5"/>
  <c r="D437" i="5"/>
  <c r="D438" i="5" l="1"/>
  <c r="J343" i="5"/>
  <c r="H344" i="5" s="1"/>
  <c r="C437" i="5"/>
  <c r="E437" i="5" s="1"/>
  <c r="B438" i="5"/>
  <c r="I344" i="5" l="1"/>
  <c r="K344" i="5"/>
  <c r="J344" i="5" s="1"/>
  <c r="H345" i="5" s="1"/>
  <c r="C438" i="5"/>
  <c r="E438" i="5" s="1"/>
  <c r="B439" i="5"/>
  <c r="D439" i="5"/>
  <c r="I345" i="5" l="1"/>
  <c r="K345" i="5"/>
  <c r="C439" i="5"/>
  <c r="E439" i="5" s="1"/>
  <c r="B440" i="5"/>
  <c r="D440" i="5"/>
  <c r="J345" i="5" l="1"/>
  <c r="H346" i="5" s="1"/>
  <c r="K346" i="5"/>
  <c r="I346" i="5"/>
  <c r="D441" i="5"/>
  <c r="C440" i="5"/>
  <c r="E440" i="5" s="1"/>
  <c r="B441" i="5"/>
  <c r="J346" i="5" l="1"/>
  <c r="H347" i="5" s="1"/>
  <c r="C441" i="5"/>
  <c r="E441" i="5" s="1"/>
  <c r="B442" i="5"/>
  <c r="D442" i="5"/>
  <c r="I347" i="5" l="1"/>
  <c r="K347" i="5"/>
  <c r="J347" i="5" s="1"/>
  <c r="H348" i="5" s="1"/>
  <c r="C442" i="5"/>
  <c r="E442" i="5" s="1"/>
  <c r="B443" i="5"/>
  <c r="D443" i="5"/>
  <c r="K348" i="5" l="1"/>
  <c r="I348" i="5"/>
  <c r="C443" i="5"/>
  <c r="E443" i="5" s="1"/>
  <c r="B444" i="5"/>
  <c r="D444" i="5"/>
  <c r="D445" i="5" l="1"/>
  <c r="J348" i="5"/>
  <c r="H349" i="5" s="1"/>
  <c r="C444" i="5"/>
  <c r="E444" i="5" s="1"/>
  <c r="B445" i="5"/>
  <c r="I349" i="5" l="1"/>
  <c r="K349" i="5"/>
  <c r="C445" i="5"/>
  <c r="E445" i="5" s="1"/>
  <c r="B446" i="5"/>
  <c r="D446" i="5"/>
  <c r="J349" i="5" l="1"/>
  <c r="H350" i="5" s="1"/>
  <c r="D447" i="5"/>
  <c r="C446" i="5"/>
  <c r="E446" i="5" s="1"/>
  <c r="B447" i="5"/>
  <c r="I350" i="5" l="1"/>
  <c r="K350" i="5"/>
  <c r="J350" i="5" s="1"/>
  <c r="H351" i="5" s="1"/>
  <c r="C447" i="5"/>
  <c r="E447" i="5" s="1"/>
  <c r="B448" i="5"/>
  <c r="D448" i="5"/>
  <c r="D449" i="5" s="1"/>
  <c r="I351" i="5" l="1"/>
  <c r="K351" i="5"/>
  <c r="J351" i="5" s="1"/>
  <c r="H352" i="5" s="1"/>
  <c r="C448" i="5"/>
  <c r="E448" i="5" s="1"/>
  <c r="B449" i="5"/>
  <c r="K352" i="5" l="1"/>
  <c r="I352" i="5"/>
  <c r="C449" i="5"/>
  <c r="E449" i="5" s="1"/>
  <c r="B450" i="5"/>
  <c r="D450" i="5"/>
  <c r="J352" i="5" l="1"/>
  <c r="H353" i="5" s="1"/>
  <c r="D451" i="5"/>
  <c r="C450" i="5"/>
  <c r="E450" i="5" s="1"/>
  <c r="B451" i="5"/>
  <c r="K353" i="5" l="1"/>
  <c r="I353" i="5"/>
  <c r="C451" i="5"/>
  <c r="E451" i="5" s="1"/>
  <c r="B452" i="5"/>
  <c r="D452" i="5"/>
  <c r="J353" i="5" l="1"/>
  <c r="H354" i="5" s="1"/>
  <c r="C452" i="5"/>
  <c r="E452" i="5" s="1"/>
  <c r="B453" i="5"/>
  <c r="D453" i="5"/>
  <c r="D454" i="5" s="1"/>
  <c r="K354" i="5" l="1"/>
  <c r="I354" i="5"/>
  <c r="C453" i="5"/>
  <c r="E453" i="5" s="1"/>
  <c r="B454" i="5"/>
  <c r="J354" i="5" l="1"/>
  <c r="H355" i="5" s="1"/>
  <c r="C454" i="5"/>
  <c r="E454" i="5" s="1"/>
  <c r="B455" i="5"/>
  <c r="D455" i="5"/>
  <c r="K355" i="5" l="1"/>
  <c r="I355" i="5"/>
  <c r="D456" i="5"/>
  <c r="C455" i="5"/>
  <c r="E455" i="5" s="1"/>
  <c r="B456" i="5"/>
  <c r="J355" i="5" l="1"/>
  <c r="H356" i="5" s="1"/>
  <c r="C456" i="5"/>
  <c r="E456" i="5" s="1"/>
  <c r="B457" i="5"/>
  <c r="D457" i="5"/>
  <c r="I356" i="5" l="1"/>
  <c r="K356" i="5"/>
  <c r="J356" i="5" s="1"/>
  <c r="H357" i="5" s="1"/>
  <c r="C457" i="5"/>
  <c r="E457" i="5" s="1"/>
  <c r="B458" i="5"/>
  <c r="D458" i="5"/>
  <c r="K357" i="5" l="1"/>
  <c r="I357" i="5"/>
  <c r="C458" i="5"/>
  <c r="E458" i="5" s="1"/>
  <c r="B459" i="5"/>
  <c r="D459" i="5"/>
  <c r="J357" i="5" l="1"/>
  <c r="H358" i="5" s="1"/>
  <c r="C459" i="5"/>
  <c r="E459" i="5" s="1"/>
  <c r="B460" i="5"/>
  <c r="D460" i="5"/>
  <c r="I358" i="5" l="1"/>
  <c r="K358" i="5"/>
  <c r="J358" i="5" s="1"/>
  <c r="H359" i="5" s="1"/>
  <c r="D461" i="5"/>
  <c r="C460" i="5"/>
  <c r="E460" i="5" s="1"/>
  <c r="B461" i="5"/>
  <c r="D462" i="5" s="1"/>
  <c r="I359" i="5" l="1"/>
  <c r="K359" i="5"/>
  <c r="J359" i="5" s="1"/>
  <c r="H360" i="5" s="1"/>
  <c r="C461" i="5"/>
  <c r="E461" i="5" s="1"/>
  <c r="B462" i="5"/>
  <c r="I360" i="5" l="1"/>
  <c r="K360" i="5"/>
  <c r="J360" i="5" s="1"/>
  <c r="H361" i="5" s="1"/>
  <c r="C462" i="5"/>
  <c r="E462" i="5" s="1"/>
  <c r="B463" i="5"/>
  <c r="D463" i="5"/>
  <c r="K361" i="5" l="1"/>
  <c r="I361" i="5"/>
  <c r="D464" i="5"/>
  <c r="C463" i="5"/>
  <c r="E463" i="5" s="1"/>
  <c r="B464" i="5"/>
  <c r="J361" i="5" l="1"/>
  <c r="H362" i="5" s="1"/>
  <c r="C464" i="5"/>
  <c r="E464" i="5" s="1"/>
  <c r="B465" i="5"/>
  <c r="D465" i="5"/>
  <c r="K362" i="5" l="1"/>
  <c r="I362" i="5"/>
  <c r="D466" i="5"/>
  <c r="C465" i="5"/>
  <c r="E465" i="5" s="1"/>
  <c r="B466" i="5"/>
  <c r="J362" i="5" l="1"/>
  <c r="H363" i="5" s="1"/>
  <c r="C466" i="5"/>
  <c r="E466" i="5" s="1"/>
  <c r="B467" i="5"/>
  <c r="D467" i="5"/>
  <c r="I363" i="5" l="1"/>
  <c r="K363" i="5"/>
  <c r="J363" i="5" s="1"/>
  <c r="H364" i="5" s="1"/>
  <c r="D468" i="5"/>
  <c r="C467" i="5"/>
  <c r="E467" i="5" s="1"/>
  <c r="B468" i="5"/>
  <c r="K364" i="5" l="1"/>
  <c r="I364" i="5"/>
  <c r="C468" i="5"/>
  <c r="E468" i="5" s="1"/>
  <c r="B469" i="5"/>
  <c r="D469" i="5"/>
  <c r="J364" i="5" l="1"/>
  <c r="H365" i="5" s="1"/>
  <c r="D470" i="5"/>
  <c r="C469" i="5"/>
  <c r="E469" i="5" s="1"/>
  <c r="B470" i="5"/>
  <c r="I365" i="5" l="1"/>
  <c r="K365" i="5"/>
  <c r="C470" i="5"/>
  <c r="E470" i="5" s="1"/>
  <c r="B471" i="5"/>
  <c r="D471" i="5"/>
  <c r="J365" i="5" l="1"/>
  <c r="H366" i="5" s="1"/>
  <c r="K366" i="5" s="1"/>
  <c r="I366" i="5"/>
  <c r="D472" i="5"/>
  <c r="C471" i="5"/>
  <c r="E471" i="5" s="1"/>
  <c r="B472" i="5"/>
  <c r="J366" i="5" l="1"/>
  <c r="H367" i="5" s="1"/>
  <c r="C472" i="5"/>
  <c r="E472" i="5" s="1"/>
  <c r="B473" i="5"/>
  <c r="D473" i="5"/>
  <c r="I367" i="5" l="1"/>
  <c r="K367" i="5"/>
  <c r="J367" i="5" s="1"/>
  <c r="H368" i="5" s="1"/>
  <c r="D474" i="5"/>
  <c r="C473" i="5"/>
  <c r="E473" i="5" s="1"/>
  <c r="B474" i="5"/>
  <c r="K368" i="5" l="1"/>
  <c r="I368" i="5"/>
  <c r="C474" i="5"/>
  <c r="E474" i="5" s="1"/>
  <c r="B475" i="5"/>
  <c r="D475" i="5"/>
  <c r="J368" i="5" l="1"/>
  <c r="H369" i="5" s="1"/>
  <c r="D476" i="5"/>
  <c r="C475" i="5"/>
  <c r="E475" i="5" s="1"/>
  <c r="B476" i="5"/>
  <c r="K369" i="5" l="1"/>
  <c r="I369" i="5"/>
  <c r="C476" i="5"/>
  <c r="E476" i="5" s="1"/>
  <c r="B477" i="5"/>
  <c r="D477" i="5"/>
  <c r="J369" i="5" l="1"/>
  <c r="H370" i="5" s="1"/>
  <c r="D478" i="5"/>
  <c r="C477" i="5"/>
  <c r="E477" i="5" s="1"/>
  <c r="B478" i="5"/>
  <c r="I370" i="5" l="1"/>
  <c r="K370" i="5"/>
  <c r="J370" i="5" s="1"/>
  <c r="H371" i="5" s="1"/>
  <c r="C478" i="5"/>
  <c r="E478" i="5" s="1"/>
  <c r="B479" i="5"/>
  <c r="D479" i="5"/>
  <c r="K371" i="5" l="1"/>
  <c r="I371" i="5"/>
  <c r="D480" i="5"/>
  <c r="D481" i="5" s="1"/>
  <c r="C479" i="5"/>
  <c r="E479" i="5" s="1"/>
  <c r="B480" i="5"/>
  <c r="C480" i="5" s="1"/>
  <c r="J371" i="5" l="1"/>
  <c r="H372" i="5" s="1"/>
  <c r="E480" i="5"/>
  <c r="E481" i="5" s="1"/>
  <c r="C481" i="5"/>
  <c r="I372" i="5" l="1"/>
  <c r="K372" i="5"/>
  <c r="J372" i="5" s="1"/>
  <c r="H373" i="5" s="1"/>
  <c r="I373" i="5" l="1"/>
  <c r="K373" i="5"/>
  <c r="J373" i="5" s="1"/>
  <c r="H374" i="5" s="1"/>
  <c r="K374" i="5" l="1"/>
  <c r="I374" i="5"/>
  <c r="J374" i="5" l="1"/>
  <c r="H375" i="5" s="1"/>
  <c r="I375" i="5" l="1"/>
  <c r="K375" i="5"/>
  <c r="J375" i="5" s="1"/>
  <c r="H376" i="5" s="1"/>
  <c r="K376" i="5" l="1"/>
  <c r="I376" i="5"/>
  <c r="J376" i="5" l="1"/>
  <c r="H377" i="5" s="1"/>
  <c r="I377" i="5" l="1"/>
  <c r="K377" i="5"/>
  <c r="J377" i="5" s="1"/>
  <c r="H378" i="5" s="1"/>
  <c r="K378" i="5" l="1"/>
  <c r="I378" i="5"/>
  <c r="J378" i="5" l="1"/>
  <c r="H379" i="5" s="1"/>
  <c r="I379" i="5" l="1"/>
  <c r="K379" i="5"/>
  <c r="J379" i="5" s="1"/>
  <c r="H380" i="5" s="1"/>
  <c r="K380" i="5" l="1"/>
  <c r="I380" i="5"/>
  <c r="J380" i="5" l="1"/>
  <c r="H381" i="5" s="1"/>
  <c r="K381" i="5" l="1"/>
  <c r="I381" i="5"/>
  <c r="J381" i="5" l="1"/>
  <c r="H382" i="5" s="1"/>
  <c r="I382" i="5" l="1"/>
  <c r="K382" i="5"/>
  <c r="J382" i="5" s="1"/>
  <c r="H383" i="5" s="1"/>
  <c r="I383" i="5" l="1"/>
  <c r="K383" i="5"/>
  <c r="J383" i="5" s="1"/>
  <c r="H384" i="5" s="1"/>
  <c r="K384" i="5" l="1"/>
  <c r="I384" i="5"/>
  <c r="J384" i="5" l="1"/>
  <c r="H385" i="5" s="1"/>
  <c r="I385" i="5" l="1"/>
  <c r="K385" i="5"/>
  <c r="J385" i="5" s="1"/>
  <c r="H386" i="5" s="1"/>
  <c r="I386" i="5" l="1"/>
  <c r="K386" i="5"/>
  <c r="J386" i="5" s="1"/>
  <c r="H387" i="5" s="1"/>
  <c r="I387" i="5" l="1"/>
  <c r="K387" i="5"/>
  <c r="J387" i="5" s="1"/>
  <c r="H388" i="5" s="1"/>
  <c r="I388" i="5" l="1"/>
  <c r="K388" i="5"/>
  <c r="J388" i="5" s="1"/>
  <c r="H389" i="5" s="1"/>
  <c r="I389" i="5" l="1"/>
  <c r="K389" i="5"/>
  <c r="J389" i="5" s="1"/>
  <c r="H390" i="5" s="1"/>
  <c r="I390" i="5" l="1"/>
  <c r="K390" i="5"/>
  <c r="J390" i="5" l="1"/>
  <c r="H391" i="5" s="1"/>
  <c r="I391" i="5" s="1"/>
  <c r="K391" i="5" l="1"/>
  <c r="J391" i="5"/>
  <c r="H392" i="5" s="1"/>
  <c r="K392" i="5" s="1"/>
  <c r="I392" i="5" l="1"/>
  <c r="J392" i="5" s="1"/>
  <c r="H393" i="5" s="1"/>
  <c r="I393" i="5" l="1"/>
  <c r="K393" i="5"/>
  <c r="J393" i="5" s="1"/>
  <c r="H394" i="5" s="1"/>
  <c r="I394" i="5" s="1"/>
  <c r="K394" i="5" l="1"/>
  <c r="J394" i="5" s="1"/>
  <c r="H395" i="5" s="1"/>
  <c r="I395" i="5" s="1"/>
  <c r="K395" i="5" l="1"/>
  <c r="J395" i="5" s="1"/>
  <c r="H396" i="5" s="1"/>
  <c r="K396" i="5"/>
  <c r="I396" i="5"/>
  <c r="J396" i="5" l="1"/>
  <c r="H397" i="5" s="1"/>
  <c r="K397" i="5" l="1"/>
  <c r="I397" i="5"/>
  <c r="J397" i="5" l="1"/>
  <c r="H398" i="5" s="1"/>
  <c r="I398" i="5" l="1"/>
  <c r="K398" i="5"/>
  <c r="J398" i="5" s="1"/>
  <c r="H399" i="5" s="1"/>
  <c r="I399" i="5" l="1"/>
  <c r="K399" i="5"/>
  <c r="J399" i="5" s="1"/>
  <c r="H400" i="5" s="1"/>
  <c r="I400" i="5" l="1"/>
  <c r="K400" i="5"/>
  <c r="J400" i="5" s="1"/>
  <c r="H401" i="5" s="1"/>
  <c r="I401" i="5" l="1"/>
  <c r="K401" i="5"/>
  <c r="J401" i="5" s="1"/>
  <c r="H402" i="5" s="1"/>
  <c r="K402" i="5" l="1"/>
  <c r="I402" i="5"/>
  <c r="J402" i="5" l="1"/>
  <c r="H403" i="5" s="1"/>
  <c r="I403" i="5" l="1"/>
  <c r="K403" i="5"/>
  <c r="J403" i="5" s="1"/>
  <c r="H404" i="5" s="1"/>
  <c r="I404" i="5" l="1"/>
  <c r="K404" i="5"/>
  <c r="J404" i="5" s="1"/>
  <c r="H405" i="5" s="1"/>
  <c r="K405" i="5" l="1"/>
  <c r="I405" i="5"/>
  <c r="J405" i="5" l="1"/>
  <c r="H406" i="5" s="1"/>
  <c r="I406" i="5" l="1"/>
  <c r="K406" i="5"/>
  <c r="J406" i="5" s="1"/>
  <c r="H407" i="5" s="1"/>
  <c r="I407" i="5" l="1"/>
  <c r="K407" i="5"/>
  <c r="J407" i="5" s="1"/>
  <c r="H408" i="5" s="1"/>
  <c r="I408" i="5" l="1"/>
  <c r="K408" i="5"/>
  <c r="J408" i="5" s="1"/>
  <c r="H409" i="5" s="1"/>
  <c r="I409" i="5" l="1"/>
  <c r="K409" i="5"/>
  <c r="J409" i="5" s="1"/>
  <c r="H410" i="5" s="1"/>
  <c r="I410" i="5" l="1"/>
  <c r="K410" i="5"/>
  <c r="J410" i="5" s="1"/>
  <c r="H411" i="5" s="1"/>
  <c r="I411" i="5" l="1"/>
  <c r="K411" i="5"/>
  <c r="J411" i="5" s="1"/>
  <c r="H412" i="5" s="1"/>
  <c r="I412" i="5" l="1"/>
  <c r="K412" i="5"/>
  <c r="J412" i="5" s="1"/>
  <c r="H413" i="5" s="1"/>
  <c r="K413" i="5" l="1"/>
  <c r="I413" i="5"/>
  <c r="J413" i="5" l="1"/>
  <c r="H414" i="5" s="1"/>
  <c r="I414" i="5"/>
  <c r="K414" i="5"/>
  <c r="J414" i="5" s="1"/>
  <c r="H415" i="5" s="1"/>
  <c r="K415" i="5" l="1"/>
  <c r="I415" i="5"/>
  <c r="J415" i="5" l="1"/>
  <c r="H416" i="5" s="1"/>
  <c r="I416" i="5"/>
  <c r="K416" i="5"/>
  <c r="J416" i="5" l="1"/>
  <c r="H417" i="5" s="1"/>
  <c r="I417" i="5"/>
  <c r="K417" i="5"/>
  <c r="J417" i="5" s="1"/>
  <c r="H418" i="5" s="1"/>
  <c r="I418" i="5" l="1"/>
  <c r="K418" i="5"/>
  <c r="J418" i="5" s="1"/>
  <c r="H419" i="5" s="1"/>
  <c r="K419" i="5" l="1"/>
  <c r="I419" i="5"/>
  <c r="J419" i="5" l="1"/>
  <c r="H420" i="5" s="1"/>
  <c r="I420" i="5" l="1"/>
  <c r="K420" i="5"/>
  <c r="J420" i="5" s="1"/>
  <c r="H421" i="5" s="1"/>
  <c r="K421" i="5" l="1"/>
  <c r="I421" i="5"/>
  <c r="J421" i="5" l="1"/>
  <c r="H422" i="5" s="1"/>
  <c r="I422" i="5"/>
  <c r="K422" i="5"/>
  <c r="J422" i="5" s="1"/>
  <c r="H423" i="5" s="1"/>
  <c r="I423" i="5" l="1"/>
  <c r="K423" i="5"/>
  <c r="J423" i="5" s="1"/>
  <c r="H424" i="5" s="1"/>
  <c r="I424" i="5" l="1"/>
  <c r="K424" i="5"/>
  <c r="J424" i="5" s="1"/>
  <c r="H425" i="5" s="1"/>
  <c r="K425" i="5" l="1"/>
  <c r="I425" i="5"/>
  <c r="J425" i="5" l="1"/>
  <c r="H426" i="5" s="1"/>
  <c r="I426" i="5"/>
  <c r="K426" i="5"/>
  <c r="J426" i="5" s="1"/>
  <c r="H427" i="5" s="1"/>
  <c r="I427" i="5" l="1"/>
  <c r="K427" i="5"/>
  <c r="J427" i="5" s="1"/>
  <c r="H428" i="5" s="1"/>
  <c r="K428" i="5" l="1"/>
  <c r="I428" i="5"/>
  <c r="J428" i="5" l="1"/>
  <c r="H429" i="5" s="1"/>
  <c r="I429" i="5"/>
  <c r="K429" i="5"/>
  <c r="J429" i="5" s="1"/>
  <c r="H430" i="5" s="1"/>
  <c r="I430" i="5" l="1"/>
  <c r="K430" i="5"/>
  <c r="J430" i="5" s="1"/>
  <c r="H431" i="5" s="1"/>
  <c r="I431" i="5" l="1"/>
  <c r="K431" i="5"/>
  <c r="J431" i="5" s="1"/>
  <c r="H432" i="5" s="1"/>
  <c r="I432" i="5" l="1"/>
  <c r="K432" i="5"/>
  <c r="J432" i="5" s="1"/>
  <c r="H433" i="5" s="1"/>
  <c r="K433" i="5" l="1"/>
  <c r="I433" i="5"/>
  <c r="J433" i="5" l="1"/>
  <c r="H434" i="5" s="1"/>
  <c r="I434" i="5" l="1"/>
  <c r="K434" i="5"/>
  <c r="J434" i="5" l="1"/>
  <c r="H435" i="5" s="1"/>
  <c r="I435" i="5" l="1"/>
  <c r="K435" i="5"/>
  <c r="J435" i="5" s="1"/>
  <c r="H436" i="5" s="1"/>
  <c r="I436" i="5" l="1"/>
  <c r="K436" i="5"/>
  <c r="J436" i="5" s="1"/>
  <c r="H437" i="5" s="1"/>
  <c r="I437" i="5" l="1"/>
  <c r="K437" i="5"/>
  <c r="J437" i="5" s="1"/>
  <c r="H438" i="5" s="1"/>
  <c r="K438" i="5" l="1"/>
  <c r="I438" i="5"/>
  <c r="J438" i="5" l="1"/>
  <c r="H439" i="5" s="1"/>
  <c r="K439" i="5" l="1"/>
  <c r="I439" i="5"/>
  <c r="J439" i="5" l="1"/>
  <c r="H440" i="5" s="1"/>
  <c r="K440" i="5" l="1"/>
  <c r="I440" i="5"/>
  <c r="J440" i="5" l="1"/>
  <c r="H441" i="5" s="1"/>
  <c r="K441" i="5"/>
  <c r="I441" i="5"/>
  <c r="J441" i="5" l="1"/>
  <c r="H442" i="5" s="1"/>
  <c r="K442" i="5"/>
  <c r="I442" i="5"/>
  <c r="J442" i="5" l="1"/>
  <c r="H443" i="5" s="1"/>
  <c r="I443" i="5"/>
  <c r="K443" i="5"/>
  <c r="J443" i="5" s="1"/>
  <c r="H444" i="5" s="1"/>
  <c r="K444" i="5" l="1"/>
  <c r="I444" i="5"/>
  <c r="J444" i="5" l="1"/>
  <c r="H445" i="5" s="1"/>
  <c r="I445" i="5"/>
  <c r="K445" i="5"/>
  <c r="J445" i="5" s="1"/>
  <c r="H446" i="5" s="1"/>
  <c r="K446" i="5" l="1"/>
  <c r="I446" i="5"/>
  <c r="J446" i="5" l="1"/>
  <c r="H447" i="5" s="1"/>
  <c r="K447" i="5" l="1"/>
  <c r="I447" i="5"/>
  <c r="J447" i="5" l="1"/>
  <c r="H448" i="5" s="1"/>
  <c r="K448" i="5" l="1"/>
  <c r="I448" i="5"/>
  <c r="J448" i="5" l="1"/>
  <c r="H449" i="5" s="1"/>
  <c r="I449" i="5" l="1"/>
  <c r="K449" i="5"/>
  <c r="J449" i="5" s="1"/>
  <c r="H450" i="5" s="1"/>
  <c r="K450" i="5" l="1"/>
  <c r="I450" i="5"/>
  <c r="J450" i="5" l="1"/>
  <c r="H451" i="5" s="1"/>
  <c r="I451" i="5"/>
  <c r="K451" i="5"/>
  <c r="J451" i="5" s="1"/>
  <c r="H452" i="5" s="1"/>
  <c r="K452" i="5" s="1"/>
  <c r="I452" i="5" l="1"/>
  <c r="J452" i="5"/>
  <c r="H453" i="5" s="1"/>
  <c r="K453" i="5" l="1"/>
  <c r="I453" i="5"/>
  <c r="J453" i="5" l="1"/>
  <c r="H454" i="5" s="1"/>
  <c r="K454" i="5" l="1"/>
  <c r="I454" i="5"/>
  <c r="J454" i="5" l="1"/>
  <c r="H455" i="5" s="1"/>
  <c r="K455" i="5" l="1"/>
  <c r="I455" i="5"/>
  <c r="J455" i="5" l="1"/>
  <c r="H456" i="5" s="1"/>
  <c r="K456" i="5" l="1"/>
  <c r="I456" i="5"/>
  <c r="J456" i="5" l="1"/>
  <c r="H457" i="5" s="1"/>
  <c r="I457" i="5" l="1"/>
  <c r="K457" i="5"/>
  <c r="J457" i="5" s="1"/>
  <c r="H458" i="5" s="1"/>
  <c r="K458" i="5" l="1"/>
  <c r="I458" i="5"/>
  <c r="J458" i="5" l="1"/>
  <c r="H459" i="5" s="1"/>
  <c r="K459" i="5" l="1"/>
  <c r="I459" i="5"/>
  <c r="J459" i="5" l="1"/>
  <c r="H460" i="5" s="1"/>
  <c r="K460" i="5" l="1"/>
  <c r="I460" i="5"/>
  <c r="J460" i="5" l="1"/>
  <c r="H461" i="5" s="1"/>
  <c r="K461" i="5" l="1"/>
  <c r="I461" i="5"/>
  <c r="J461" i="5" l="1"/>
  <c r="H462" i="5" s="1"/>
  <c r="K462" i="5" l="1"/>
  <c r="I462" i="5"/>
  <c r="J462" i="5" l="1"/>
  <c r="H463" i="5" s="1"/>
  <c r="K463" i="5" l="1"/>
  <c r="I463" i="5"/>
  <c r="J463" i="5" l="1"/>
  <c r="H464" i="5" s="1"/>
  <c r="I464" i="5" l="1"/>
  <c r="K464" i="5"/>
  <c r="J464" i="5" l="1"/>
  <c r="H465" i="5" s="1"/>
  <c r="K465" i="5"/>
  <c r="I465" i="5"/>
  <c r="J465" i="5" l="1"/>
  <c r="H466" i="5" s="1"/>
  <c r="K466" i="5" l="1"/>
  <c r="I466" i="5"/>
  <c r="J466" i="5" l="1"/>
  <c r="H467" i="5" s="1"/>
  <c r="K467" i="5" l="1"/>
  <c r="I467" i="5"/>
  <c r="J467" i="5" l="1"/>
  <c r="H468" i="5" s="1"/>
  <c r="K468" i="5" l="1"/>
  <c r="I468" i="5"/>
  <c r="J468" i="5" l="1"/>
  <c r="H469" i="5" s="1"/>
  <c r="K469" i="5" l="1"/>
  <c r="I469" i="5"/>
  <c r="J469" i="5" l="1"/>
  <c r="H470" i="5" s="1"/>
  <c r="I470" i="5" l="1"/>
  <c r="K470" i="5"/>
  <c r="J470" i="5" s="1"/>
  <c r="H471" i="5" s="1"/>
  <c r="K471" i="5" l="1"/>
  <c r="I471" i="5"/>
  <c r="J471" i="5" l="1"/>
  <c r="H472" i="5" s="1"/>
  <c r="K472" i="5" l="1"/>
  <c r="I472" i="5"/>
  <c r="J472" i="5" l="1"/>
  <c r="H473" i="5" s="1"/>
  <c r="K473" i="5" l="1"/>
  <c r="I473" i="5"/>
  <c r="J473" i="5" l="1"/>
  <c r="H474" i="5" s="1"/>
  <c r="I474" i="5" l="1"/>
  <c r="K474" i="5"/>
  <c r="J474" i="5" s="1"/>
  <c r="H475" i="5" s="1"/>
  <c r="K475" i="5" l="1"/>
  <c r="I475" i="5"/>
  <c r="J475" i="5" l="1"/>
  <c r="H476" i="5" s="1"/>
  <c r="K476" i="5" l="1"/>
  <c r="I476" i="5"/>
  <c r="J476" i="5" l="1"/>
  <c r="H477" i="5" s="1"/>
  <c r="I477" i="5" l="1"/>
  <c r="K477" i="5"/>
  <c r="J477" i="5" s="1"/>
  <c r="H478" i="5" s="1"/>
  <c r="K478" i="5" l="1"/>
  <c r="I478" i="5"/>
  <c r="J478" i="5" l="1"/>
  <c r="H479" i="5" s="1"/>
  <c r="K479" i="5" l="1"/>
  <c r="I479" i="5"/>
  <c r="J479" i="5" l="1"/>
  <c r="H480" i="5" s="1"/>
  <c r="I480" i="5" l="1"/>
  <c r="K480" i="5"/>
  <c r="J480" i="5" l="1"/>
  <c r="H481" i="5" s="1"/>
  <c r="K481" i="5" s="1"/>
  <c r="I481" i="5" l="1"/>
  <c r="J481" i="5"/>
  <c r="H482" i="5" s="1"/>
  <c r="K482" i="5" l="1"/>
  <c r="I482" i="5"/>
  <c r="J482" i="5" l="1"/>
  <c r="H483" i="5" s="1"/>
  <c r="K483" i="5" l="1"/>
  <c r="I483" i="5"/>
  <c r="J483" i="5" l="1"/>
  <c r="H484" i="5" s="1"/>
  <c r="K484" i="5" l="1"/>
  <c r="I484" i="5"/>
  <c r="J484" i="5" l="1"/>
  <c r="H485" i="5" s="1"/>
  <c r="K485" i="5" l="1"/>
  <c r="I485" i="5"/>
  <c r="I486" i="5" s="1"/>
  <c r="J485" i="5" l="1"/>
  <c r="J486" i="5" s="1"/>
  <c r="K48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</author>
  </authors>
  <commentList>
    <comment ref="K6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Formúla: =E8*(100%+E9)^E10*E9/((100%+E9)^E10-1)
</t>
        </r>
        <r>
          <rPr>
            <b/>
            <sz val="8"/>
            <color rgb="FF000000"/>
            <rFont val="Tahoma"/>
            <family val="2"/>
          </rPr>
          <t>=h * r</t>
        </r>
        <r>
          <rPr>
            <b/>
            <vertAlign val="superscript"/>
            <sz val="8"/>
            <color rgb="FF000000"/>
            <rFont val="Tahoma"/>
            <family val="2"/>
          </rPr>
          <t xml:space="preserve">n </t>
        </r>
        <r>
          <rPr>
            <b/>
            <sz val="8"/>
            <color rgb="FF000000"/>
            <rFont val="Tahoma"/>
            <family val="2"/>
          </rPr>
          <t>* (r-1)/(r</t>
        </r>
        <r>
          <rPr>
            <b/>
            <vertAlign val="superscript"/>
            <sz val="8"/>
            <color rgb="FF000000"/>
            <rFont val="Tahoma"/>
            <family val="2"/>
          </rPr>
          <t>n</t>
        </r>
        <r>
          <rPr>
            <b/>
            <sz val="8"/>
            <color rgb="FF000000"/>
            <rFont val="Tahoma"/>
            <family val="2"/>
          </rPr>
          <t xml:space="preserve">-1)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r=104,5%, r-1=4,5%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</author>
  </authors>
  <commentList>
    <comment ref="K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Formúla: =E8*(100%+E9)^E10*E9/((100%+E9)^E10-1)
=h * r</t>
        </r>
        <r>
          <rPr>
            <b/>
            <vertAlign val="superscript"/>
            <sz val="8"/>
            <color indexed="81"/>
            <rFont val="Tahoma"/>
            <family val="2"/>
          </rPr>
          <t xml:space="preserve">n </t>
        </r>
        <r>
          <rPr>
            <b/>
            <sz val="8"/>
            <color indexed="81"/>
            <rFont val="Tahoma"/>
            <family val="2"/>
          </rPr>
          <t>* (r-1)/(r</t>
        </r>
        <r>
          <rPr>
            <b/>
            <vertAlign val="superscript"/>
            <sz val="8"/>
            <color indexed="81"/>
            <rFont val="Tahoma"/>
            <family val="2"/>
          </rPr>
          <t>n</t>
        </r>
        <r>
          <rPr>
            <b/>
            <sz val="8"/>
            <color indexed="81"/>
            <rFont val="Tahoma"/>
            <family val="2"/>
          </rPr>
          <t xml:space="preserve">-1)
</t>
        </r>
        <r>
          <rPr>
            <b/>
            <sz val="8"/>
            <color indexed="81"/>
            <rFont val="Tahoma"/>
            <family val="2"/>
          </rPr>
          <t xml:space="preserve">
r=104,5%, r-1=4,5%</t>
        </r>
      </text>
    </comment>
  </commentList>
</comments>
</file>

<file path=xl/sharedStrings.xml><?xml version="1.0" encoding="utf-8"?>
<sst xmlns="http://schemas.openxmlformats.org/spreadsheetml/2006/main" count="61" uniqueCount="35">
  <si>
    <t>Höfundur:</t>
  </si>
  <si>
    <t>Már Wolfgang Mixa</t>
  </si>
  <si>
    <t>Lánsupphæð</t>
  </si>
  <si>
    <t>Nafnvextir</t>
  </si>
  <si>
    <t>Verðbólga</t>
  </si>
  <si>
    <t>Raunvextir</t>
  </si>
  <si>
    <t>Lánstími í árum</t>
  </si>
  <si>
    <t>Óverðtryggt lán - jafnar greiðslur</t>
  </si>
  <si>
    <t>Óverðtryggt lán - jafnar afborganir</t>
  </si>
  <si>
    <t>Ár</t>
  </si>
  <si>
    <t>Eftirstöðvar</t>
  </si>
  <si>
    <t>Vextir</t>
  </si>
  <si>
    <t>Afborgun</t>
  </si>
  <si>
    <t>Heildargreiðsla</t>
  </si>
  <si>
    <t>útistandandi upphæð</t>
  </si>
  <si>
    <t>Virði húsnæðis</t>
  </si>
  <si>
    <t>Eign í húsnæði %</t>
  </si>
  <si>
    <t xml:space="preserve">Afborgun % af </t>
  </si>
  <si>
    <t>Verðtryggt lán - jafnar afborganir</t>
  </si>
  <si>
    <t>Verðtryggt lán - jafnar greiðslur</t>
  </si>
  <si>
    <t>Afborgun % af</t>
  </si>
  <si>
    <t>Óverðtryggt - jafnar afborganir</t>
  </si>
  <si>
    <t>Óverðtryggt - jafnar greiðslur</t>
  </si>
  <si>
    <t>Verðtryggt - jafnar afborganir</t>
  </si>
  <si>
    <t>Fyrsta afborgun</t>
  </si>
  <si>
    <t>Fyrsta vaxtagreiðsla</t>
  </si>
  <si>
    <t>Fyrsta heildargreiðsla</t>
  </si>
  <si>
    <t>Afborgun eftir 10 ár</t>
  </si>
  <si>
    <t>Vaxtagreiðsla eftir 10 ár</t>
  </si>
  <si>
    <t>Heildargreiðsla eftir 10 ár</t>
  </si>
  <si>
    <t>Afborgun eftir 20 ár</t>
  </si>
  <si>
    <t>Vaxtagreiðsla eftir 20 ár</t>
  </si>
  <si>
    <t>Heildargreiðsla eftir 20 ár</t>
  </si>
  <si>
    <t>Aukning í greiðslu fyrra ári</t>
  </si>
  <si>
    <t>Aukning í greiðslu frá fyrra ári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</si>
</sst>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%"/>
    <numFmt numFmtId="165" formatCode="_-* #,##0.00_-;\-* #,##0.00_-;_-* &quot;-&quot;_-;_-@_-"/>
    <numFmt numFmtId="166" formatCode="_-* #,##0.00\ _k_r_._-;\-* #,##0.00\ _k_r_._-;_-* &quot;-&quot;??\ _k_r_._-;_-@_-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vertAlign val="superscript"/>
      <sz val="8"/>
      <color indexed="81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8"/>
      <color rgb="FF000000"/>
      <name val="Tahoma"/>
      <family val="2"/>
    </font>
    <font>
      <b/>
      <vertAlign val="superscript"/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9" fontId="0" fillId="0" borderId="0" xfId="0" applyNumberFormat="1"/>
    <xf numFmtId="1" fontId="0" fillId="0" borderId="0" xfId="0" applyNumberForma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0" fillId="2" borderId="0" xfId="0" applyFill="1"/>
    <xf numFmtId="0" fontId="5" fillId="2" borderId="0" xfId="0" applyFont="1" applyFill="1"/>
    <xf numFmtId="3" fontId="0" fillId="2" borderId="0" xfId="0" applyNumberFormat="1" applyFill="1"/>
    <xf numFmtId="9" fontId="0" fillId="0" borderId="0" xfId="1" applyFont="1" applyAlignment="1">
      <alignment horizontal="center"/>
    </xf>
    <xf numFmtId="16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 vertical="top" wrapText="1"/>
    </xf>
    <xf numFmtId="164" fontId="0" fillId="0" borderId="0" xfId="1" applyNumberFormat="1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3" borderId="1" xfId="0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center"/>
    </xf>
    <xf numFmtId="0" fontId="0" fillId="3" borderId="2" xfId="0" applyFill="1" applyBorder="1"/>
    <xf numFmtId="10" fontId="2" fillId="3" borderId="5" xfId="0" applyNumberFormat="1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3" borderId="3" xfId="0" applyFill="1" applyBorder="1"/>
    <xf numFmtId="10" fontId="2" fillId="3" borderId="8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2" xfId="0" applyFont="1" applyFill="1" applyBorder="1"/>
    <xf numFmtId="164" fontId="0" fillId="0" borderId="0" xfId="1" applyNumberFormat="1" applyFont="1" applyAlignment="1">
      <alignment horizontal="center" vertical="top" wrapText="1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right"/>
    </xf>
    <xf numFmtId="0" fontId="0" fillId="5" borderId="2" xfId="0" applyFill="1" applyBorder="1"/>
    <xf numFmtId="0" fontId="0" fillId="5" borderId="3" xfId="0" applyFill="1" applyBorder="1"/>
    <xf numFmtId="3" fontId="2" fillId="5" borderId="2" xfId="0" applyNumberFormat="1" applyFont="1" applyFill="1" applyBorder="1" applyAlignment="1">
      <alignment horizontal="center"/>
    </xf>
    <xf numFmtId="9" fontId="2" fillId="5" borderId="3" xfId="0" applyNumberFormat="1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5" borderId="8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8" fillId="5" borderId="12" xfId="0" applyFont="1" applyFill="1" applyBorder="1"/>
    <xf numFmtId="10" fontId="0" fillId="0" borderId="0" xfId="1" applyNumberFormat="1" applyFont="1" applyAlignment="1">
      <alignment horizontal="center"/>
    </xf>
    <xf numFmtId="0" fontId="5" fillId="3" borderId="4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165" fontId="0" fillId="0" borderId="0" xfId="2" applyNumberFormat="1" applyFont="1"/>
    <xf numFmtId="166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 sz="1400"/>
              <a:t>Verðtryggt lán - jafnar</a:t>
            </a:r>
            <a:r>
              <a:rPr lang="is-IS" sz="1400" baseline="0"/>
              <a:t> afborganir</a:t>
            </a:r>
            <a:endParaRPr lang="is-IS" sz="1400"/>
          </a:p>
        </c:rich>
      </c:tx>
      <c:layout>
        <c:manualLayout>
          <c:xMode val="edge"/>
          <c:yMode val="edge"/>
          <c:x val="0.25500251643802258"/>
          <c:y val="3.422081967380536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24307777783757"/>
          <c:y val="0.12686590278448356"/>
          <c:w val="0.65864402976702463"/>
          <c:h val="0.65671761441380005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Verðtryggt!$C$5</c:f>
              <c:strCache>
                <c:ptCount val="1"/>
                <c:pt idx="0">
                  <c:v>Vextir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</c:spPr>
          <c:invertIfNegative val="0"/>
          <c:val>
            <c:numRef>
              <c:f>Verðtryggt!$C$6:$C$30</c:f>
              <c:numCache>
                <c:formatCode>#,##0</c:formatCode>
                <c:ptCount val="25"/>
                <c:pt idx="0">
                  <c:v>400400</c:v>
                </c:pt>
                <c:pt idx="1">
                  <c:v>399759.35999999999</c:v>
                </c:pt>
                <c:pt idx="2">
                  <c:v>398426.82880000002</c:v>
                </c:pt>
                <c:pt idx="3">
                  <c:v>396348.08012800006</c:v>
                </c:pt>
                <c:pt idx="4">
                  <c:v>393465.54863616009</c:v>
                </c:pt>
                <c:pt idx="5">
                  <c:v>389718.25769676804</c:v>
                </c:pt>
                <c:pt idx="6">
                  <c:v>385041.63860440679</c:v>
                </c:pt>
                <c:pt idx="7">
                  <c:v>379367.34077234188</c:v>
                </c:pt>
                <c:pt idx="8">
                  <c:v>372623.03249194479</c:v>
                </c:pt>
                <c:pt idx="9">
                  <c:v>364732.19180388004</c:v>
                </c:pt>
                <c:pt idx="10">
                  <c:v>355613.88700878306</c:v>
                </c:pt>
                <c:pt idx="11">
                  <c:v>345182.54632319201</c:v>
                </c:pt>
                <c:pt idx="12">
                  <c:v>333347.71616353968</c:v>
                </c:pt>
                <c:pt idx="13">
                  <c:v>320013.80751699809</c:v>
                </c:pt>
                <c:pt idx="14">
                  <c:v>305079.8298328715</c:v>
                </c:pt>
                <c:pt idx="15">
                  <c:v>288439.11184198759</c:v>
                </c:pt>
                <c:pt idx="16">
                  <c:v>269979.00868410041</c:v>
                </c:pt>
                <c:pt idx="17">
                  <c:v>249580.59469463502</c:v>
                </c:pt>
                <c:pt idx="18">
                  <c:v>227118.34117211786</c:v>
                </c:pt>
                <c:pt idx="19">
                  <c:v>202459.77841628791</c:v>
                </c:pt>
                <c:pt idx="20">
                  <c:v>175465.14129411615</c:v>
                </c:pt>
                <c:pt idx="21">
                  <c:v>145986.99755670462</c:v>
                </c:pt>
                <c:pt idx="22">
                  <c:v>113869.85809422958</c:v>
                </c:pt>
                <c:pt idx="23">
                  <c:v>78949.768278665826</c:v>
                </c:pt>
                <c:pt idx="24">
                  <c:v>41053.879504906188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1-4D79-9762-71B1E9AE22E0}"/>
            </c:ext>
          </c:extLst>
        </c:ser>
        <c:ser>
          <c:idx val="3"/>
          <c:order val="3"/>
          <c:tx>
            <c:strRef>
              <c:f>Verðtryggt!$E$5</c:f>
              <c:strCache>
                <c:ptCount val="1"/>
                <c:pt idx="0">
                  <c:v>Heildargreiðsla</c:v>
                </c:pt>
              </c:strCache>
            </c:strRef>
          </c:tx>
          <c:spPr>
            <a:noFill/>
            <a:ln>
              <a:solidFill>
                <a:srgbClr val="1F497D">
                  <a:lumMod val="40000"/>
                  <a:lumOff val="60000"/>
                </a:srgbClr>
              </a:solidFill>
            </a:ln>
          </c:spPr>
          <c:invertIfNegative val="0"/>
          <c:val>
            <c:numRef>
              <c:f>Verðtryggt!$E$6:$E$30</c:f>
              <c:numCache>
                <c:formatCode>#,##0</c:formatCode>
                <c:ptCount val="25"/>
                <c:pt idx="0">
                  <c:v>816400</c:v>
                </c:pt>
                <c:pt idx="1">
                  <c:v>832399.35999999999</c:v>
                </c:pt>
                <c:pt idx="2">
                  <c:v>848372.42879999999</c:v>
                </c:pt>
                <c:pt idx="3">
                  <c:v>864291.504128</c:v>
                </c:pt>
                <c:pt idx="4">
                  <c:v>880126.7095961601</c:v>
                </c:pt>
                <c:pt idx="5">
                  <c:v>895845.86509516812</c:v>
                </c:pt>
                <c:pt idx="6">
                  <c:v>911414.35029874276</c:v>
                </c:pt>
                <c:pt idx="7">
                  <c:v>926794.96093445132</c:v>
                </c:pt>
                <c:pt idx="8">
                  <c:v>941947.75746053876</c:v>
                </c:pt>
                <c:pt idx="9">
                  <c:v>956829.90577121766</c:v>
                </c:pt>
                <c:pt idx="10">
                  <c:v>971395.50953481416</c:v>
                </c:pt>
                <c:pt idx="11">
                  <c:v>985595.43375026435</c:v>
                </c:pt>
                <c:pt idx="12">
                  <c:v>999377.11908769491</c:v>
                </c:pt>
                <c:pt idx="13">
                  <c:v>1012684.3865581194</c:v>
                </c:pt>
                <c:pt idx="14">
                  <c:v>1025457.2320356378</c:v>
                </c:pt>
                <c:pt idx="15">
                  <c:v>1037631.6101328646</c:v>
                </c:pt>
                <c:pt idx="16">
                  <c:v>1049139.2069066125</c:v>
                </c:pt>
                <c:pt idx="17">
                  <c:v>1059907.2008460476</c:v>
                </c:pt>
                <c:pt idx="18">
                  <c:v>1069858.0115695868</c:v>
                </c:pt>
                <c:pt idx="19">
                  <c:v>1078909.0356296557</c:v>
                </c:pt>
                <c:pt idx="20">
                  <c:v>1086972.3687960187</c:v>
                </c:pt>
                <c:pt idx="21">
                  <c:v>1093954.5141586831</c:v>
                </c:pt>
                <c:pt idx="22">
                  <c:v>1099756.0753602872</c:v>
                </c:pt>
                <c:pt idx="23">
                  <c:v>1104271.4342353658</c:v>
                </c:pt>
                <c:pt idx="24">
                  <c:v>1107388.4120998741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1-4D79-9762-71B1E9AE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738776544"/>
        <c:axId val="-738776000"/>
      </c:barChart>
      <c:lineChart>
        <c:grouping val="standard"/>
        <c:varyColors val="0"/>
        <c:ser>
          <c:idx val="0"/>
          <c:order val="0"/>
          <c:tx>
            <c:strRef>
              <c:f>Verðtryggt!$B$5</c:f>
              <c:strCache>
                <c:ptCount val="1"/>
                <c:pt idx="0">
                  <c:v>Eftirstöðvar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val>
            <c:numRef>
              <c:f>Verðtryggt!$B$6:$B$30</c:f>
              <c:numCache>
                <c:formatCode>#,##0</c:formatCode>
                <c:ptCount val="25"/>
                <c:pt idx="0">
                  <c:v>10400000</c:v>
                </c:pt>
                <c:pt idx="1">
                  <c:v>10383360</c:v>
                </c:pt>
                <c:pt idx="2">
                  <c:v>10348748.800000001</c:v>
                </c:pt>
                <c:pt idx="3">
                  <c:v>10294755.328000002</c:v>
                </c:pt>
                <c:pt idx="4">
                  <c:v>10219884.380160002</c:v>
                </c:pt>
                <c:pt idx="5">
                  <c:v>10122552.147968002</c:v>
                </c:pt>
                <c:pt idx="6">
                  <c:v>10001081.522192385</c:v>
                </c:pt>
                <c:pt idx="7">
                  <c:v>9853697.1629179716</c:v>
                </c:pt>
                <c:pt idx="8">
                  <c:v>9678520.3244660981</c:v>
                </c:pt>
                <c:pt idx="9">
                  <c:v>9473563.4234774038</c:v>
                </c:pt>
                <c:pt idx="10">
                  <c:v>9236724.3378904685</c:v>
                </c:pt>
                <c:pt idx="11">
                  <c:v>8965780.4239790142</c:v>
                </c:pt>
                <c:pt idx="12">
                  <c:v>8658382.2380140182</c:v>
                </c:pt>
                <c:pt idx="13">
                  <c:v>8312046.9484934574</c:v>
                </c:pt>
                <c:pt idx="14">
                  <c:v>7924151.4242304284</c:v>
                </c:pt>
                <c:pt idx="15">
                  <c:v>7491924.9829087686</c:v>
                </c:pt>
                <c:pt idx="16">
                  <c:v>7012441.7840026077</c:v>
                </c:pt>
                <c:pt idx="17">
                  <c:v>6482612.8492112989</c:v>
                </c:pt>
                <c:pt idx="18">
                  <c:v>5899177.6927822819</c:v>
                </c:pt>
                <c:pt idx="19">
                  <c:v>5258695.5432802057</c:v>
                </c:pt>
                <c:pt idx="20">
                  <c:v>4557536.1375095109</c:v>
                </c:pt>
                <c:pt idx="21">
                  <c:v>3791870.0664079124</c:v>
                </c:pt>
                <c:pt idx="22">
                  <c:v>2957658.651798171</c:v>
                </c:pt>
                <c:pt idx="23">
                  <c:v>2050643.3319133981</c:v>
                </c:pt>
                <c:pt idx="24">
                  <c:v>1066334.532594966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71-4D79-9762-71B1E9AE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8762400"/>
        <c:axId val="-738774912"/>
      </c:lineChart>
      <c:lineChart>
        <c:grouping val="standard"/>
        <c:varyColors val="0"/>
        <c:ser>
          <c:idx val="2"/>
          <c:order val="2"/>
          <c:tx>
            <c:strRef>
              <c:f>Verðtryggt!$D$5</c:f>
              <c:strCache>
                <c:ptCount val="1"/>
                <c:pt idx="0">
                  <c:v>Afborgun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Verðtryggt!$D$6:$D$30</c:f>
              <c:numCache>
                <c:formatCode>#,##0</c:formatCode>
                <c:ptCount val="25"/>
                <c:pt idx="0">
                  <c:v>416000</c:v>
                </c:pt>
                <c:pt idx="1">
                  <c:v>432640</c:v>
                </c:pt>
                <c:pt idx="2">
                  <c:v>449945.59999999998</c:v>
                </c:pt>
                <c:pt idx="3">
                  <c:v>467943.424</c:v>
                </c:pt>
                <c:pt idx="4">
                  <c:v>486661.16096000001</c:v>
                </c:pt>
                <c:pt idx="5">
                  <c:v>506127.60739840002</c:v>
                </c:pt>
                <c:pt idx="6">
                  <c:v>526372.71169433603</c:v>
                </c:pt>
                <c:pt idx="7">
                  <c:v>547427.6201621095</c:v>
                </c:pt>
                <c:pt idx="8">
                  <c:v>569324.72496859392</c:v>
                </c:pt>
                <c:pt idx="9">
                  <c:v>592097.71396733762</c:v>
                </c:pt>
                <c:pt idx="10">
                  <c:v>615781.6225260311</c:v>
                </c:pt>
                <c:pt idx="11">
                  <c:v>640412.88742707239</c:v>
                </c:pt>
                <c:pt idx="12">
                  <c:v>666029.40292415523</c:v>
                </c:pt>
                <c:pt idx="13">
                  <c:v>692670.57904112141</c:v>
                </c:pt>
                <c:pt idx="14">
                  <c:v>720377.40220276627</c:v>
                </c:pt>
                <c:pt idx="15">
                  <c:v>749192.49829087697</c:v>
                </c:pt>
                <c:pt idx="16">
                  <c:v>779160.19822251203</c:v>
                </c:pt>
                <c:pt idx="17">
                  <c:v>810326.60615141247</c:v>
                </c:pt>
                <c:pt idx="18">
                  <c:v>842739.67039746896</c:v>
                </c:pt>
                <c:pt idx="19">
                  <c:v>876449.25721336773</c:v>
                </c:pt>
                <c:pt idx="20">
                  <c:v>911507.2275019025</c:v>
                </c:pt>
                <c:pt idx="21">
                  <c:v>947967.51660197857</c:v>
                </c:pt>
                <c:pt idx="22">
                  <c:v>985886.21726605773</c:v>
                </c:pt>
                <c:pt idx="23">
                  <c:v>1025321.6659567</c:v>
                </c:pt>
                <c:pt idx="24">
                  <c:v>1066334.5325949679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71-4D79-9762-71B1E9AE2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8776544"/>
        <c:axId val="-738776000"/>
      </c:lineChart>
      <c:catAx>
        <c:axId val="-7387624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7387749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7387749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738762400"/>
        <c:crosses val="autoZero"/>
        <c:crossBetween val="between"/>
      </c:valAx>
      <c:catAx>
        <c:axId val="-738776544"/>
        <c:scaling>
          <c:orientation val="minMax"/>
        </c:scaling>
        <c:delete val="1"/>
        <c:axPos val="b"/>
        <c:majorTickMark val="out"/>
        <c:minorTickMark val="none"/>
        <c:tickLblPos val="none"/>
        <c:crossAx val="-738776000"/>
        <c:crosses val="autoZero"/>
        <c:auto val="0"/>
        <c:lblAlgn val="ctr"/>
        <c:lblOffset val="100"/>
        <c:noMultiLvlLbl val="0"/>
      </c:catAx>
      <c:valAx>
        <c:axId val="-7387760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en-US"/>
          </a:p>
        </c:txPr>
        <c:crossAx val="-73877654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3457330415754909E-2"/>
          <c:y val="0.87313589532651814"/>
          <c:w val="0.8687098904759456"/>
          <c:h val="8.95522388059702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0178" r="0.750000000000001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Verðtryggt lán - jafnar greiðslur</a:t>
            </a:r>
          </a:p>
        </c:rich>
      </c:tx>
      <c:layout>
        <c:manualLayout>
          <c:xMode val="edge"/>
          <c:yMode val="edge"/>
          <c:x val="0.18859696579291141"/>
          <c:y val="1.8587258410880457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82494651381431"/>
          <c:y val="0.1301115241635685"/>
          <c:w val="0.65570315862964124"/>
          <c:h val="0.62825278810408924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Verðtryggt!$I$5</c:f>
              <c:strCache>
                <c:ptCount val="1"/>
                <c:pt idx="0">
                  <c:v>Vextir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</c:spPr>
          <c:invertIfNegative val="0"/>
          <c:val>
            <c:numRef>
              <c:f>Verðtryggt!$I$6:$I$30</c:f>
              <c:numCache>
                <c:formatCode>#,##0</c:formatCode>
                <c:ptCount val="25"/>
                <c:pt idx="0">
                  <c:v>400400</c:v>
                </c:pt>
                <c:pt idx="1">
                  <c:v>406213.34887883021</c:v>
                </c:pt>
                <c:pt idx="2">
                  <c:v>411442.61151707522</c:v>
                </c:pt>
                <c:pt idx="3">
                  <c:v>415999.06218464469</c:v>
                </c:pt>
                <c:pt idx="4">
                  <c:v>419785.19452531612</c:v>
                </c:pt>
                <c:pt idx="5">
                  <c:v>422693.95159467135</c:v>
                </c:pt>
                <c:pt idx="6">
                  <c:v>424607.89158383978</c:v>
                </c:pt>
                <c:pt idx="7">
                  <c:v>425398.28397388244</c:v>
                </c:pt>
                <c:pt idx="8">
                  <c:v>424924.13044073113</c:v>
                </c:pt>
                <c:pt idx="9">
                  <c:v>423031.10437148943</c:v>
                </c:pt>
                <c:pt idx="10">
                  <c:v>419550.40235687699</c:v>
                </c:pt>
                <c:pt idx="11">
                  <c:v>414297.50048867468</c:v>
                </c:pt>
                <c:pt idx="12">
                  <c:v>407070.80771202757</c:v>
                </c:pt>
                <c:pt idx="13">
                  <c:v>397650.20785690716</c:v>
                </c:pt>
                <c:pt idx="14">
                  <c:v>385795.48129720736</c:v>
                </c:pt>
                <c:pt idx="15">
                  <c:v>371244.59645580646</c:v>
                </c:pt>
                <c:pt idx="16">
                  <c:v>353711.86058512266</c:v>
                </c:pt>
                <c:pt idx="17">
                  <c:v>332885.91840050911</c:v>
                </c:pt>
                <c:pt idx="18">
                  <c:v>308427.5862232052</c:v>
                </c:pt>
                <c:pt idx="19">
                  <c:v>279967.50829498668</c:v>
                </c:pt>
                <c:pt idx="20">
                  <c:v>247103.62085221254</c:v>
                </c:pt>
                <c:pt idx="21">
                  <c:v>209398.40838625058</c:v>
                </c:pt>
                <c:pt idx="22">
                  <c:v>166375.93526335413</c:v>
                </c:pt>
                <c:pt idx="23">
                  <c:v>117518.63452249573</c:v>
                </c:pt>
                <c:pt idx="24">
                  <c:v>62263.834206365587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C-4EE5-9BF0-C09CDCDEFB76}"/>
            </c:ext>
          </c:extLst>
        </c:ser>
        <c:ser>
          <c:idx val="3"/>
          <c:order val="3"/>
          <c:tx>
            <c:strRef>
              <c:f>Verðtryggt!$K$5</c:f>
              <c:strCache>
                <c:ptCount val="1"/>
                <c:pt idx="0">
                  <c:v>Heildargreiðsla</c:v>
                </c:pt>
              </c:strCache>
            </c:strRef>
          </c:tx>
          <c:spPr>
            <a:noFill/>
            <a:ln>
              <a:solidFill>
                <a:srgbClr val="1F497D">
                  <a:lumMod val="40000"/>
                  <a:lumOff val="60000"/>
                </a:srgbClr>
              </a:solidFill>
            </a:ln>
          </c:spPr>
          <c:invertIfNegative val="0"/>
          <c:val>
            <c:numRef>
              <c:f>Verðtryggt!$K$6:$K$30</c:f>
              <c:numCache>
                <c:formatCode>#,##0</c:formatCode>
                <c:ptCount val="25"/>
                <c:pt idx="0">
                  <c:v>655211.46656268172</c:v>
                </c:pt>
                <c:pt idx="1">
                  <c:v>681419.92522518896</c:v>
                </c:pt>
                <c:pt idx="2">
                  <c:v>708676.72223419661</c:v>
                </c:pt>
                <c:pt idx="3">
                  <c:v>737023.79112356447</c:v>
                </c:pt>
                <c:pt idx="4">
                  <c:v>766504.74276850699</c:v>
                </c:pt>
                <c:pt idx="5">
                  <c:v>797164.9324792471</c:v>
                </c:pt>
                <c:pt idx="6">
                  <c:v>829051.52977841697</c:v>
                </c:pt>
                <c:pt idx="7">
                  <c:v>862213.5909695538</c:v>
                </c:pt>
                <c:pt idx="8">
                  <c:v>896702.13460833591</c:v>
                </c:pt>
                <c:pt idx="9">
                  <c:v>932570.21999266918</c:v>
                </c:pt>
                <c:pt idx="10">
                  <c:v>969873.02879237651</c:v>
                </c:pt>
                <c:pt idx="11">
                  <c:v>1008667.9499440711</c:v>
                </c:pt>
                <c:pt idx="12">
                  <c:v>1049014.6679418338</c:v>
                </c:pt>
                <c:pt idx="13">
                  <c:v>1090975.2546595072</c:v>
                </c:pt>
                <c:pt idx="14">
                  <c:v>1134614.2648458877</c:v>
                </c:pt>
                <c:pt idx="15">
                  <c:v>1179998.8354397232</c:v>
                </c:pt>
                <c:pt idx="16">
                  <c:v>1227198.7888573119</c:v>
                </c:pt>
                <c:pt idx="17">
                  <c:v>1276286.7404116043</c:v>
                </c:pt>
                <c:pt idx="18">
                  <c:v>1327338.2100280691</c:v>
                </c:pt>
                <c:pt idx="19">
                  <c:v>1380431.7384291915</c:v>
                </c:pt>
                <c:pt idx="20">
                  <c:v>1435649.0079663596</c:v>
                </c:pt>
                <c:pt idx="21">
                  <c:v>1493074.9682850132</c:v>
                </c:pt>
                <c:pt idx="22">
                  <c:v>1552797.967016415</c:v>
                </c:pt>
                <c:pt idx="23">
                  <c:v>1614909.8856970705</c:v>
                </c:pt>
                <c:pt idx="24">
                  <c:v>1679506.2811249532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C-4EE5-9BF0-C09CDCDEF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382933088"/>
        <c:axId val="-382928192"/>
      </c:barChart>
      <c:lineChart>
        <c:grouping val="standard"/>
        <c:varyColors val="0"/>
        <c:ser>
          <c:idx val="0"/>
          <c:order val="0"/>
          <c:tx>
            <c:strRef>
              <c:f>Verðtryggt!$H$5</c:f>
              <c:strCache>
                <c:ptCount val="1"/>
                <c:pt idx="0">
                  <c:v>Eftirstöðvar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val>
            <c:numRef>
              <c:f>Verðtryggt!$H$6:$H$30</c:f>
              <c:numCache>
                <c:formatCode>#,##0</c:formatCode>
                <c:ptCount val="25"/>
                <c:pt idx="0">
                  <c:v>10400000</c:v>
                </c:pt>
                <c:pt idx="1">
                  <c:v>10550996.074774811</c:v>
                </c:pt>
                <c:pt idx="2">
                  <c:v>10686821.07836559</c:v>
                </c:pt>
                <c:pt idx="3">
                  <c:v>10805170.446354408</c:v>
                </c:pt>
                <c:pt idx="4">
                  <c:v>10903511.546112107</c:v>
                </c:pt>
                <c:pt idx="5">
                  <c:v>10979063.677783672</c:v>
                </c:pt>
                <c:pt idx="6">
                  <c:v>11028776.404775059</c:v>
                </c:pt>
                <c:pt idx="7">
                  <c:v>11049306.077243701</c:v>
                </c:pt>
                <c:pt idx="8">
                  <c:v>11036990.401057951</c:v>
                </c:pt>
                <c:pt idx="9">
                  <c:v>10987820.89276596</c:v>
                </c:pt>
                <c:pt idx="10">
                  <c:v>10897413.048230572</c:v>
                </c:pt>
                <c:pt idx="11">
                  <c:v>10760974.038666874</c:v>
                </c:pt>
                <c:pt idx="12">
                  <c:v>10573267.732779937</c:v>
                </c:pt>
                <c:pt idx="13">
                  <c:v>10328576.827452134</c:v>
                </c:pt>
                <c:pt idx="14">
                  <c:v>10020661.851875516</c:v>
                </c:pt>
                <c:pt idx="15">
                  <c:v>9642716.7910599075</c:v>
                </c:pt>
                <c:pt idx="16">
                  <c:v>9187321.0541590303</c:v>
                </c:pt>
                <c:pt idx="17">
                  <c:v>8646387.490922315</c:v>
                </c:pt>
                <c:pt idx="18">
                  <c:v>8011106.1356676677</c:v>
                </c:pt>
                <c:pt idx="19">
                  <c:v>7271883.3323373161</c:v>
                </c:pt>
                <c:pt idx="20">
                  <c:v>6418275.8662912352</c:v>
                </c:pt>
                <c:pt idx="21">
                  <c:v>5438919.698344171</c:v>
                </c:pt>
                <c:pt idx="22">
                  <c:v>4321452.8639832241</c:v>
                </c:pt>
                <c:pt idx="23">
                  <c:v>3052432.0655193697</c:v>
                </c:pt>
                <c:pt idx="24">
                  <c:v>1617242.4469185867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C-4EE5-9BF0-C09CDCDEF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934176"/>
        <c:axId val="-382933632"/>
      </c:lineChart>
      <c:lineChart>
        <c:grouping val="standard"/>
        <c:varyColors val="0"/>
        <c:ser>
          <c:idx val="2"/>
          <c:order val="2"/>
          <c:tx>
            <c:strRef>
              <c:f>Verðtryggt!$J$5</c:f>
              <c:strCache>
                <c:ptCount val="1"/>
                <c:pt idx="0">
                  <c:v>Afborgun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Verðtryggt!$J$6:$J$30</c:f>
              <c:numCache>
                <c:formatCode>#,##0</c:formatCode>
                <c:ptCount val="25"/>
                <c:pt idx="0">
                  <c:v>254811.46656268172</c:v>
                </c:pt>
                <c:pt idx="1">
                  <c:v>275206.57634635875</c:v>
                </c:pt>
                <c:pt idx="2">
                  <c:v>297234.1107171214</c:v>
                </c:pt>
                <c:pt idx="3">
                  <c:v>321024.72893891978</c:v>
                </c:pt>
                <c:pt idx="4">
                  <c:v>346719.54824319086</c:v>
                </c:pt>
                <c:pt idx="5">
                  <c:v>374470.98088457575</c:v>
                </c:pt>
                <c:pt idx="6">
                  <c:v>404443.63819457719</c:v>
                </c:pt>
                <c:pt idx="7">
                  <c:v>436815.30699567136</c:v>
                </c:pt>
                <c:pt idx="8">
                  <c:v>471778.00416760478</c:v>
                </c:pt>
                <c:pt idx="9">
                  <c:v>509539.11562117975</c:v>
                </c:pt>
                <c:pt idx="10">
                  <c:v>550322.62643549952</c:v>
                </c:pt>
                <c:pt idx="11">
                  <c:v>594370.44945539651</c:v>
                </c:pt>
                <c:pt idx="12">
                  <c:v>641943.86022980628</c:v>
                </c:pt>
                <c:pt idx="13">
                  <c:v>693325.04680260003</c:v>
                </c:pt>
                <c:pt idx="14">
                  <c:v>748818.78354868037</c:v>
                </c:pt>
                <c:pt idx="15">
                  <c:v>808754.23898391682</c:v>
                </c:pt>
                <c:pt idx="16">
                  <c:v>873486.92827218934</c:v>
                </c:pt>
                <c:pt idx="17">
                  <c:v>943400.82201109524</c:v>
                </c:pt>
                <c:pt idx="18">
                  <c:v>1018910.6238048639</c:v>
                </c:pt>
                <c:pt idx="19">
                  <c:v>1100464.230134205</c:v>
                </c:pt>
                <c:pt idx="20">
                  <c:v>1188545.3871141472</c:v>
                </c:pt>
                <c:pt idx="21">
                  <c:v>1283676.5598987627</c:v>
                </c:pt>
                <c:pt idx="22">
                  <c:v>1386422.0317530609</c:v>
                </c:pt>
                <c:pt idx="23">
                  <c:v>1497391.2511745747</c:v>
                </c:pt>
                <c:pt idx="24">
                  <c:v>1617242.4469185877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C-4EE5-9BF0-C09CDCDEF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933088"/>
        <c:axId val="-382928192"/>
      </c:lineChart>
      <c:catAx>
        <c:axId val="-382934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38293363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3829336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382934176"/>
        <c:crosses val="autoZero"/>
        <c:crossBetween val="between"/>
      </c:valAx>
      <c:catAx>
        <c:axId val="-382933088"/>
        <c:scaling>
          <c:orientation val="minMax"/>
        </c:scaling>
        <c:delete val="1"/>
        <c:axPos val="b"/>
        <c:majorTickMark val="out"/>
        <c:minorTickMark val="none"/>
        <c:tickLblPos val="none"/>
        <c:crossAx val="-382928192"/>
        <c:crosses val="autoZero"/>
        <c:auto val="0"/>
        <c:lblAlgn val="ctr"/>
        <c:lblOffset val="100"/>
        <c:noMultiLvlLbl val="0"/>
      </c:catAx>
      <c:valAx>
        <c:axId val="-382928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en-US"/>
          </a:p>
        </c:txPr>
        <c:crossAx val="-3829330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82479163788747E-2"/>
          <c:y val="0.87360594795539182"/>
          <c:w val="0.89254570152415169"/>
          <c:h val="8.9219330855018444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0178" r="0.750000000000001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 sz="1400"/>
              <a:t>Óverðtryggt</a:t>
            </a:r>
            <a:r>
              <a:rPr lang="is-IS" sz="1400" baseline="0"/>
              <a:t> lán - jafnar afborganir</a:t>
            </a:r>
            <a:endParaRPr lang="is-IS" sz="1400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823529411768"/>
          <c:y val="0.14640605218465341"/>
          <c:w val="0.65568627450980632"/>
          <c:h val="0.69281251608254868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Óverðtryggt!$C$5</c:f>
              <c:strCache>
                <c:ptCount val="1"/>
                <c:pt idx="0">
                  <c:v>Vextir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</c:spPr>
          <c:invertIfNegative val="0"/>
          <c:val>
            <c:numRef>
              <c:f>Óverðtryggt!$C$6:$C$30</c:f>
              <c:numCache>
                <c:formatCode>#,##0</c:formatCode>
                <c:ptCount val="25"/>
                <c:pt idx="0">
                  <c:v>800400.00000000116</c:v>
                </c:pt>
                <c:pt idx="1">
                  <c:v>768384.00000000105</c:v>
                </c:pt>
                <c:pt idx="2">
                  <c:v>736368.00000000105</c:v>
                </c:pt>
                <c:pt idx="3">
                  <c:v>704352.00000000093</c:v>
                </c:pt>
                <c:pt idx="4">
                  <c:v>672336.00000000093</c:v>
                </c:pt>
                <c:pt idx="5">
                  <c:v>640320.00000000093</c:v>
                </c:pt>
                <c:pt idx="6">
                  <c:v>608304.00000000081</c:v>
                </c:pt>
                <c:pt idx="7">
                  <c:v>576288.00000000081</c:v>
                </c:pt>
                <c:pt idx="8">
                  <c:v>544272.0000000007</c:v>
                </c:pt>
                <c:pt idx="9">
                  <c:v>512256.0000000007</c:v>
                </c:pt>
                <c:pt idx="10">
                  <c:v>480240.00000000064</c:v>
                </c:pt>
                <c:pt idx="11">
                  <c:v>448224.00000000064</c:v>
                </c:pt>
                <c:pt idx="12">
                  <c:v>416208.00000000058</c:v>
                </c:pt>
                <c:pt idx="13">
                  <c:v>384192.00000000052</c:v>
                </c:pt>
                <c:pt idx="14">
                  <c:v>352176.00000000047</c:v>
                </c:pt>
                <c:pt idx="15">
                  <c:v>320160.00000000047</c:v>
                </c:pt>
                <c:pt idx="16">
                  <c:v>288144.00000000041</c:v>
                </c:pt>
                <c:pt idx="17">
                  <c:v>256128.00000000035</c:v>
                </c:pt>
                <c:pt idx="18">
                  <c:v>224112.00000000032</c:v>
                </c:pt>
                <c:pt idx="19">
                  <c:v>192096.00000000026</c:v>
                </c:pt>
                <c:pt idx="20">
                  <c:v>160080.00000000023</c:v>
                </c:pt>
                <c:pt idx="21">
                  <c:v>128064.00000000017</c:v>
                </c:pt>
                <c:pt idx="22">
                  <c:v>96048.000000000131</c:v>
                </c:pt>
                <c:pt idx="23">
                  <c:v>64032.000000000087</c:v>
                </c:pt>
                <c:pt idx="24">
                  <c:v>32016.000000000044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C-4A7E-B9A3-7BC0064B73F8}"/>
            </c:ext>
          </c:extLst>
        </c:ser>
        <c:ser>
          <c:idx val="3"/>
          <c:order val="3"/>
          <c:tx>
            <c:strRef>
              <c:f>Óverðtryggt!$E$5</c:f>
              <c:strCache>
                <c:ptCount val="1"/>
                <c:pt idx="0">
                  <c:v>Heildargreiðsla</c:v>
                </c:pt>
              </c:strCache>
            </c:strRef>
          </c:tx>
          <c:spPr>
            <a:noFill/>
            <a:ln>
              <a:solidFill>
                <a:srgbClr val="1F497D">
                  <a:lumMod val="40000"/>
                  <a:lumOff val="60000"/>
                </a:srgbClr>
              </a:solidFill>
            </a:ln>
          </c:spPr>
          <c:invertIfNegative val="0"/>
          <c:val>
            <c:numRef>
              <c:f>Óverðtryggt!$E$6:$E$30</c:f>
              <c:numCache>
                <c:formatCode>#,##0</c:formatCode>
                <c:ptCount val="25"/>
                <c:pt idx="0">
                  <c:v>1200400.0000000012</c:v>
                </c:pt>
                <c:pt idx="1">
                  <c:v>1168384.0000000009</c:v>
                </c:pt>
                <c:pt idx="2">
                  <c:v>1136368.0000000009</c:v>
                </c:pt>
                <c:pt idx="3">
                  <c:v>1104352.0000000009</c:v>
                </c:pt>
                <c:pt idx="4">
                  <c:v>1072336.0000000009</c:v>
                </c:pt>
                <c:pt idx="5">
                  <c:v>1040320.0000000009</c:v>
                </c:pt>
                <c:pt idx="6">
                  <c:v>1008304.0000000008</c:v>
                </c:pt>
                <c:pt idx="7">
                  <c:v>976288.00000000081</c:v>
                </c:pt>
                <c:pt idx="8">
                  <c:v>944272.0000000007</c:v>
                </c:pt>
                <c:pt idx="9">
                  <c:v>912256.0000000007</c:v>
                </c:pt>
                <c:pt idx="10">
                  <c:v>880240.0000000007</c:v>
                </c:pt>
                <c:pt idx="11">
                  <c:v>848224.0000000007</c:v>
                </c:pt>
                <c:pt idx="12">
                  <c:v>816208.00000000058</c:v>
                </c:pt>
                <c:pt idx="13">
                  <c:v>784192.00000000047</c:v>
                </c:pt>
                <c:pt idx="14">
                  <c:v>752176.00000000047</c:v>
                </c:pt>
                <c:pt idx="15">
                  <c:v>720160.00000000047</c:v>
                </c:pt>
                <c:pt idx="16">
                  <c:v>688144.00000000047</c:v>
                </c:pt>
                <c:pt idx="17">
                  <c:v>656128.00000000035</c:v>
                </c:pt>
                <c:pt idx="18">
                  <c:v>624112.00000000035</c:v>
                </c:pt>
                <c:pt idx="19">
                  <c:v>592096.00000000023</c:v>
                </c:pt>
                <c:pt idx="20">
                  <c:v>560080.00000000023</c:v>
                </c:pt>
                <c:pt idx="21">
                  <c:v>528064.00000000023</c:v>
                </c:pt>
                <c:pt idx="22">
                  <c:v>496048.00000000012</c:v>
                </c:pt>
                <c:pt idx="23">
                  <c:v>464032.00000000012</c:v>
                </c:pt>
                <c:pt idx="24">
                  <c:v>432016.00000000006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C-4A7E-B9A3-7BC0064B7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382930912"/>
        <c:axId val="-382929824"/>
      </c:barChart>
      <c:lineChart>
        <c:grouping val="standard"/>
        <c:varyColors val="0"/>
        <c:ser>
          <c:idx val="0"/>
          <c:order val="0"/>
          <c:tx>
            <c:strRef>
              <c:f>Óverðtryggt!$B$5</c:f>
              <c:strCache>
                <c:ptCount val="1"/>
                <c:pt idx="0">
                  <c:v>Eftirstöðvar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val>
            <c:numRef>
              <c:f>Óverðtryggt!$B$6:$B$30</c:f>
              <c:numCache>
                <c:formatCode>#,##0</c:formatCode>
                <c:ptCount val="25"/>
                <c:pt idx="0">
                  <c:v>10000000</c:v>
                </c:pt>
                <c:pt idx="1">
                  <c:v>9600000</c:v>
                </c:pt>
                <c:pt idx="2">
                  <c:v>9200000</c:v>
                </c:pt>
                <c:pt idx="3">
                  <c:v>8800000</c:v>
                </c:pt>
                <c:pt idx="4">
                  <c:v>8400000</c:v>
                </c:pt>
                <c:pt idx="5">
                  <c:v>8000000</c:v>
                </c:pt>
                <c:pt idx="6">
                  <c:v>7600000</c:v>
                </c:pt>
                <c:pt idx="7">
                  <c:v>7200000</c:v>
                </c:pt>
                <c:pt idx="8">
                  <c:v>6800000</c:v>
                </c:pt>
                <c:pt idx="9">
                  <c:v>6400000</c:v>
                </c:pt>
                <c:pt idx="10">
                  <c:v>6000000</c:v>
                </c:pt>
                <c:pt idx="11">
                  <c:v>5600000</c:v>
                </c:pt>
                <c:pt idx="12">
                  <c:v>5200000</c:v>
                </c:pt>
                <c:pt idx="13">
                  <c:v>4800000</c:v>
                </c:pt>
                <c:pt idx="14">
                  <c:v>4400000</c:v>
                </c:pt>
                <c:pt idx="15">
                  <c:v>4000000</c:v>
                </c:pt>
                <c:pt idx="16">
                  <c:v>3600000</c:v>
                </c:pt>
                <c:pt idx="17">
                  <c:v>3200000</c:v>
                </c:pt>
                <c:pt idx="18">
                  <c:v>2800000</c:v>
                </c:pt>
                <c:pt idx="19">
                  <c:v>2400000</c:v>
                </c:pt>
                <c:pt idx="20">
                  <c:v>2000000</c:v>
                </c:pt>
                <c:pt idx="21">
                  <c:v>1600000</c:v>
                </c:pt>
                <c:pt idx="22">
                  <c:v>1200000</c:v>
                </c:pt>
                <c:pt idx="23">
                  <c:v>800000</c:v>
                </c:pt>
                <c:pt idx="24">
                  <c:v>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9C-4A7E-B9A3-7BC0064B7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930368"/>
        <c:axId val="-382927648"/>
      </c:lineChart>
      <c:lineChart>
        <c:grouping val="standard"/>
        <c:varyColors val="0"/>
        <c:ser>
          <c:idx val="2"/>
          <c:order val="2"/>
          <c:tx>
            <c:strRef>
              <c:f>Óverðtryggt!$D$5</c:f>
              <c:strCache>
                <c:ptCount val="1"/>
                <c:pt idx="0">
                  <c:v>Afborgun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Óverðtryggt!$D$6:$D$30</c:f>
              <c:numCache>
                <c:formatCode>#,##0</c:formatCode>
                <c:ptCount val="25"/>
                <c:pt idx="0">
                  <c:v>400000</c:v>
                </c:pt>
                <c:pt idx="1">
                  <c:v>400000</c:v>
                </c:pt>
                <c:pt idx="2">
                  <c:v>400000</c:v>
                </c:pt>
                <c:pt idx="3">
                  <c:v>400000</c:v>
                </c:pt>
                <c:pt idx="4">
                  <c:v>400000</c:v>
                </c:pt>
                <c:pt idx="5">
                  <c:v>400000</c:v>
                </c:pt>
                <c:pt idx="6">
                  <c:v>400000</c:v>
                </c:pt>
                <c:pt idx="7">
                  <c:v>400000</c:v>
                </c:pt>
                <c:pt idx="8">
                  <c:v>400000</c:v>
                </c:pt>
                <c:pt idx="9">
                  <c:v>400000</c:v>
                </c:pt>
                <c:pt idx="10">
                  <c:v>400000</c:v>
                </c:pt>
                <c:pt idx="11">
                  <c:v>400000</c:v>
                </c:pt>
                <c:pt idx="12">
                  <c:v>400000</c:v>
                </c:pt>
                <c:pt idx="13">
                  <c:v>400000</c:v>
                </c:pt>
                <c:pt idx="14">
                  <c:v>400000</c:v>
                </c:pt>
                <c:pt idx="15">
                  <c:v>400000</c:v>
                </c:pt>
                <c:pt idx="16">
                  <c:v>400000</c:v>
                </c:pt>
                <c:pt idx="17">
                  <c:v>400000</c:v>
                </c:pt>
                <c:pt idx="18">
                  <c:v>400000</c:v>
                </c:pt>
                <c:pt idx="19">
                  <c:v>400000</c:v>
                </c:pt>
                <c:pt idx="20">
                  <c:v>400000</c:v>
                </c:pt>
                <c:pt idx="21">
                  <c:v>400000</c:v>
                </c:pt>
                <c:pt idx="22">
                  <c:v>400000</c:v>
                </c:pt>
                <c:pt idx="23">
                  <c:v>400000</c:v>
                </c:pt>
                <c:pt idx="24">
                  <c:v>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9C-4A7E-B9A3-7BC0064B7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930912"/>
        <c:axId val="-382929824"/>
      </c:lineChart>
      <c:catAx>
        <c:axId val="-3829303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38292764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382927648"/>
        <c:scaling>
          <c:orientation val="minMax"/>
          <c:max val="1000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382930368"/>
        <c:crosses val="autoZero"/>
        <c:crossBetween val="between"/>
        <c:majorUnit val="2000000"/>
      </c:valAx>
      <c:catAx>
        <c:axId val="-382930912"/>
        <c:scaling>
          <c:orientation val="minMax"/>
        </c:scaling>
        <c:delete val="1"/>
        <c:axPos val="b"/>
        <c:majorTickMark val="out"/>
        <c:minorTickMark val="none"/>
        <c:tickLblPos val="none"/>
        <c:crossAx val="-382929824"/>
        <c:crosses val="autoZero"/>
        <c:auto val="0"/>
        <c:lblAlgn val="ctr"/>
        <c:lblOffset val="100"/>
        <c:noMultiLvlLbl val="0"/>
      </c:catAx>
      <c:valAx>
        <c:axId val="-382929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en-US"/>
          </a:p>
        </c:txPr>
        <c:crossAx val="-38293091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769379210530878"/>
          <c:y val="0.8892521305207215"/>
          <c:w val="0.80186702045176528"/>
          <c:h val="0.10643303846278497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 sz="1400"/>
              <a:t>Óverðtryggt lán</a:t>
            </a:r>
            <a:r>
              <a:rPr lang="is-IS" sz="1400" baseline="0"/>
              <a:t> - jafnar greiðslur</a:t>
            </a:r>
            <a:endParaRPr lang="is-IS" sz="1400"/>
          </a:p>
        </c:rich>
      </c:tx>
      <c:layout>
        <c:manualLayout>
          <c:xMode val="edge"/>
          <c:yMode val="edge"/>
          <c:x val="0.17158077298898222"/>
          <c:y val="2.825959204702340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8235294117686"/>
          <c:y val="0.14640605218465341"/>
          <c:w val="0.65568627450980677"/>
          <c:h val="0.69281251608254868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Óverðtryggt!$I$5</c:f>
              <c:strCache>
                <c:ptCount val="1"/>
                <c:pt idx="0">
                  <c:v>Vextir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</c:spPr>
          <c:invertIfNegative val="0"/>
          <c:val>
            <c:numRef>
              <c:f>Óverðtryggt!$I$6:$I$30</c:f>
              <c:numCache>
                <c:formatCode>#,##0</c:formatCode>
                <c:ptCount val="25"/>
                <c:pt idx="0">
                  <c:v>800400.00000000116</c:v>
                </c:pt>
                <c:pt idx="1">
                  <c:v>789457.90019218531</c:v>
                </c:pt>
                <c:pt idx="2">
                  <c:v>777639.99471575173</c:v>
                </c:pt>
                <c:pt idx="3">
                  <c:v>764876.18408498447</c:v>
                </c:pt>
                <c:pt idx="4">
                  <c:v>751090.75805133057</c:v>
                </c:pt>
                <c:pt idx="5">
                  <c:v>736201.94651794294</c:v>
                </c:pt>
                <c:pt idx="6">
                  <c:v>720121.4345094231</c:v>
                </c:pt>
                <c:pt idx="7">
                  <c:v>702753.83831974131</c:v>
                </c:pt>
                <c:pt idx="8">
                  <c:v>683996.13973103731</c:v>
                </c:pt>
                <c:pt idx="9">
                  <c:v>663737.0749472935</c:v>
                </c:pt>
                <c:pt idx="10">
                  <c:v>641856.47461825889</c:v>
                </c:pt>
                <c:pt idx="11">
                  <c:v>618224.55103888828</c:v>
                </c:pt>
                <c:pt idx="12">
                  <c:v>592701.12829622487</c:v>
                </c:pt>
                <c:pt idx="13">
                  <c:v>565134.81079723861</c:v>
                </c:pt>
                <c:pt idx="14">
                  <c:v>535362.0852456335</c:v>
                </c:pt>
                <c:pt idx="15">
                  <c:v>503206.35074087803</c:v>
                </c:pt>
                <c:pt idx="16">
                  <c:v>468476.87124636181</c:v>
                </c:pt>
                <c:pt idx="17">
                  <c:v>430967.64421310462</c:v>
                </c:pt>
                <c:pt idx="18">
                  <c:v>390456.17864810547</c:v>
                </c:pt>
                <c:pt idx="19">
                  <c:v>346702.17537928373</c:v>
                </c:pt>
                <c:pt idx="20">
                  <c:v>299446.10168882553</c:v>
                </c:pt>
                <c:pt idx="21">
                  <c:v>248407.65186018305</c:v>
                </c:pt>
                <c:pt idx="22">
                  <c:v>193284.08450725605</c:v>
                </c:pt>
                <c:pt idx="23">
                  <c:v>133748.42682340072</c:v>
                </c:pt>
                <c:pt idx="24">
                  <c:v>69447.535098529625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5-4A71-AFB5-6CD3CBD5246A}"/>
            </c:ext>
          </c:extLst>
        </c:ser>
        <c:ser>
          <c:idx val="3"/>
          <c:order val="3"/>
          <c:tx>
            <c:strRef>
              <c:f>Óverðtryggt!$K$5</c:f>
              <c:strCache>
                <c:ptCount val="1"/>
                <c:pt idx="0">
                  <c:v>Heildargreiðsla</c:v>
                </c:pt>
              </c:strCache>
            </c:strRef>
          </c:tx>
          <c:spPr>
            <a:noFill/>
            <a:ln>
              <a:solidFill>
                <a:srgbClr val="1F497D">
                  <a:lumMod val="40000"/>
                  <a:lumOff val="60000"/>
                </a:srgbClr>
              </a:solidFill>
            </a:ln>
          </c:spPr>
          <c:invertIfNegative val="0"/>
          <c:val>
            <c:numRef>
              <c:f>Óverðtryggt!$K$6:$K$30</c:f>
              <c:numCache>
                <c:formatCode>#,##0</c:formatCode>
                <c:ptCount val="25"/>
                <c:pt idx="0">
                  <c:v>937107.89365087461</c:v>
                </c:pt>
                <c:pt idx="1">
                  <c:v>937107.89365087461</c:v>
                </c:pt>
                <c:pt idx="2">
                  <c:v>937107.89365087461</c:v>
                </c:pt>
                <c:pt idx="3">
                  <c:v>937107.89365087461</c:v>
                </c:pt>
                <c:pt idx="4">
                  <c:v>937107.89365087461</c:v>
                </c:pt>
                <c:pt idx="5">
                  <c:v>937107.89365087461</c:v>
                </c:pt>
                <c:pt idx="6">
                  <c:v>937107.89365087461</c:v>
                </c:pt>
                <c:pt idx="7">
                  <c:v>937107.89365087461</c:v>
                </c:pt>
                <c:pt idx="8">
                  <c:v>937107.89365087461</c:v>
                </c:pt>
                <c:pt idx="9">
                  <c:v>937107.89365087461</c:v>
                </c:pt>
                <c:pt idx="10">
                  <c:v>937107.89365087461</c:v>
                </c:pt>
                <c:pt idx="11">
                  <c:v>937107.89365087461</c:v>
                </c:pt>
                <c:pt idx="12">
                  <c:v>937107.89365087461</c:v>
                </c:pt>
                <c:pt idx="13">
                  <c:v>937107.89365087461</c:v>
                </c:pt>
                <c:pt idx="14">
                  <c:v>937107.89365087461</c:v>
                </c:pt>
                <c:pt idx="15">
                  <c:v>937107.89365087461</c:v>
                </c:pt>
                <c:pt idx="16">
                  <c:v>937107.89365087461</c:v>
                </c:pt>
                <c:pt idx="17">
                  <c:v>937107.89365087461</c:v>
                </c:pt>
                <c:pt idx="18">
                  <c:v>937107.89365087461</c:v>
                </c:pt>
                <c:pt idx="19">
                  <c:v>937107.89365087461</c:v>
                </c:pt>
                <c:pt idx="20">
                  <c:v>937107.89365087461</c:v>
                </c:pt>
                <c:pt idx="21">
                  <c:v>937107.89365087461</c:v>
                </c:pt>
                <c:pt idx="22">
                  <c:v>937107.89365087461</c:v>
                </c:pt>
                <c:pt idx="23">
                  <c:v>937107.89365087461</c:v>
                </c:pt>
                <c:pt idx="24">
                  <c:v>937107.89365087461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5-4A71-AFB5-6CD3CBD5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590489216"/>
        <c:axId val="-590488672"/>
      </c:barChart>
      <c:lineChart>
        <c:grouping val="standard"/>
        <c:varyColors val="0"/>
        <c:ser>
          <c:idx val="0"/>
          <c:order val="0"/>
          <c:tx>
            <c:strRef>
              <c:f>Óverðtryggt!$H$5</c:f>
              <c:strCache>
                <c:ptCount val="1"/>
                <c:pt idx="0">
                  <c:v>Eftirstöðvar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val>
            <c:numRef>
              <c:f>Óverðtryggt!$H$6:$H$30</c:f>
              <c:numCache>
                <c:formatCode>#,##0</c:formatCode>
                <c:ptCount val="25"/>
                <c:pt idx="0">
                  <c:v>10000000</c:v>
                </c:pt>
                <c:pt idx="1">
                  <c:v>9863292.1063491274</c:v>
                </c:pt>
                <c:pt idx="2">
                  <c:v>9715642.1128904372</c:v>
                </c:pt>
                <c:pt idx="3">
                  <c:v>9556174.2139553148</c:v>
                </c:pt>
                <c:pt idx="4">
                  <c:v>9383942.5043894239</c:v>
                </c:pt>
                <c:pt idx="5">
                  <c:v>9197925.3687898796</c:v>
                </c:pt>
                <c:pt idx="6">
                  <c:v>8997019.4216569476</c:v>
                </c:pt>
                <c:pt idx="7">
                  <c:v>8780032.9625154957</c:v>
                </c:pt>
                <c:pt idx="8">
                  <c:v>8545678.9071843624</c:v>
                </c:pt>
                <c:pt idx="9">
                  <c:v>8292567.1532645253</c:v>
                </c:pt>
                <c:pt idx="10">
                  <c:v>8019196.3345609438</c:v>
                </c:pt>
                <c:pt idx="11">
                  <c:v>7723944.9155283282</c:v>
                </c:pt>
                <c:pt idx="12">
                  <c:v>7405061.5729163419</c:v>
                </c:pt>
                <c:pt idx="13">
                  <c:v>7060654.8075616919</c:v>
                </c:pt>
                <c:pt idx="14">
                  <c:v>6688681.7247080561</c:v>
                </c:pt>
                <c:pt idx="15">
                  <c:v>6286935.9163028151</c:v>
                </c:pt>
                <c:pt idx="16">
                  <c:v>5853034.3733928185</c:v>
                </c:pt>
                <c:pt idx="17">
                  <c:v>5384403.3509883061</c:v>
                </c:pt>
                <c:pt idx="18">
                  <c:v>4878263.1015505362</c:v>
                </c:pt>
                <c:pt idx="19">
                  <c:v>4331611.3865477666</c:v>
                </c:pt>
                <c:pt idx="20">
                  <c:v>3741205.6682761759</c:v>
                </c:pt>
                <c:pt idx="21">
                  <c:v>3103543.8763141269</c:v>
                </c:pt>
                <c:pt idx="22">
                  <c:v>2414843.6345234355</c:v>
                </c:pt>
                <c:pt idx="23">
                  <c:v>1671019.8253798168</c:v>
                </c:pt>
                <c:pt idx="24">
                  <c:v>867660.35855234298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5-4A71-AFB5-6CD3CBD5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90486496"/>
        <c:axId val="-590491392"/>
      </c:lineChart>
      <c:lineChart>
        <c:grouping val="standard"/>
        <c:varyColors val="0"/>
        <c:ser>
          <c:idx val="2"/>
          <c:order val="2"/>
          <c:tx>
            <c:strRef>
              <c:f>Óverðtryggt!$J$5</c:f>
              <c:strCache>
                <c:ptCount val="1"/>
                <c:pt idx="0">
                  <c:v>Afborgun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val>
            <c:numRef>
              <c:f>Óverðtryggt!$J$6:$J$30</c:f>
              <c:numCache>
                <c:formatCode>#,##0</c:formatCode>
                <c:ptCount val="25"/>
                <c:pt idx="0">
                  <c:v>136707.89365087345</c:v>
                </c:pt>
                <c:pt idx="1">
                  <c:v>147649.99345868931</c:v>
                </c:pt>
                <c:pt idx="2">
                  <c:v>159467.89893512288</c:v>
                </c:pt>
                <c:pt idx="3">
                  <c:v>172231.70956589014</c:v>
                </c:pt>
                <c:pt idx="4">
                  <c:v>186017.13559954404</c:v>
                </c:pt>
                <c:pt idx="5">
                  <c:v>200905.94713293167</c:v>
                </c:pt>
                <c:pt idx="6">
                  <c:v>216986.45914145152</c:v>
                </c:pt>
                <c:pt idx="7">
                  <c:v>234354.05533113331</c:v>
                </c:pt>
                <c:pt idx="8">
                  <c:v>253111.7539198373</c:v>
                </c:pt>
                <c:pt idx="9">
                  <c:v>273370.81870358111</c:v>
                </c:pt>
                <c:pt idx="10">
                  <c:v>295251.41903261573</c:v>
                </c:pt>
                <c:pt idx="11">
                  <c:v>318883.34261198633</c:v>
                </c:pt>
                <c:pt idx="12">
                  <c:v>344406.76535464975</c:v>
                </c:pt>
                <c:pt idx="13">
                  <c:v>371973.08285363601</c:v>
                </c:pt>
                <c:pt idx="14">
                  <c:v>401745.80840524111</c:v>
                </c:pt>
                <c:pt idx="15">
                  <c:v>433901.54290999658</c:v>
                </c:pt>
                <c:pt idx="16">
                  <c:v>468631.0224045128</c:v>
                </c:pt>
                <c:pt idx="17">
                  <c:v>506140.24943776999</c:v>
                </c:pt>
                <c:pt idx="18">
                  <c:v>546651.71500276914</c:v>
                </c:pt>
                <c:pt idx="19">
                  <c:v>590405.71827159089</c:v>
                </c:pt>
                <c:pt idx="20">
                  <c:v>637661.79196204909</c:v>
                </c:pt>
                <c:pt idx="21">
                  <c:v>688700.24179069162</c:v>
                </c:pt>
                <c:pt idx="22">
                  <c:v>743823.80914361856</c:v>
                </c:pt>
                <c:pt idx="23">
                  <c:v>803359.46682747384</c:v>
                </c:pt>
                <c:pt idx="24">
                  <c:v>867660.35855234496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F5-4A71-AFB5-6CD3CBD52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90489216"/>
        <c:axId val="-590488672"/>
      </c:lineChart>
      <c:catAx>
        <c:axId val="-590486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59049139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-590491392"/>
        <c:scaling>
          <c:orientation val="minMax"/>
          <c:max val="1000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590486496"/>
        <c:crosses val="autoZero"/>
        <c:crossBetween val="between"/>
        <c:majorUnit val="2000000"/>
      </c:valAx>
      <c:catAx>
        <c:axId val="-590489216"/>
        <c:scaling>
          <c:orientation val="minMax"/>
        </c:scaling>
        <c:delete val="1"/>
        <c:axPos val="b"/>
        <c:majorTickMark val="out"/>
        <c:minorTickMark val="none"/>
        <c:tickLblPos val="none"/>
        <c:crossAx val="-590488672"/>
        <c:crosses val="autoZero"/>
        <c:auto val="0"/>
        <c:lblAlgn val="ctr"/>
        <c:lblOffset val="100"/>
        <c:noMultiLvlLbl val="0"/>
      </c:catAx>
      <c:valAx>
        <c:axId val="-5904886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en-US"/>
          </a:p>
        </c:txPr>
        <c:crossAx val="-59048921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6277283521378008E-2"/>
          <c:y val="0.89783281733746134"/>
          <c:w val="0.88095419890695348"/>
          <c:h val="7.4303405572755304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000000000000155" r="0.750000000000001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9524</xdr:rowOff>
    </xdr:from>
    <xdr:to>
      <xdr:col>5</xdr:col>
      <xdr:colOff>38100</xdr:colOff>
      <xdr:row>15</xdr:row>
      <xdr:rowOff>28574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9526</xdr:colOff>
      <xdr:row>0</xdr:row>
      <xdr:rowOff>1</xdr:rowOff>
    </xdr:from>
    <xdr:to>
      <xdr:col>11</xdr:col>
      <xdr:colOff>361950</xdr:colOff>
      <xdr:row>15</xdr:row>
      <xdr:rowOff>66676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5</xdr:col>
      <xdr:colOff>0</xdr:colOff>
      <xdr:row>35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11</xdr:col>
      <xdr:colOff>304801</xdr:colOff>
      <xdr:row>35</xdr:row>
      <xdr:rowOff>66674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zoomScaleNormal="100" workbookViewId="0">
      <pane ySplit="5" topLeftCell="A6" activePane="bottomLeft" state="frozen"/>
      <selection pane="bottomLeft" activeCell="A14" sqref="A14"/>
    </sheetView>
  </sheetViews>
  <sheetFormatPr defaultColWidth="8.796875" defaultRowHeight="12.75" x14ac:dyDescent="0.35"/>
  <cols>
    <col min="1" max="1" width="7.6640625" style="1" customWidth="1"/>
    <col min="2" max="2" width="19.796875" bestFit="1" customWidth="1"/>
    <col min="3" max="4" width="13.33203125" bestFit="1" customWidth="1"/>
    <col min="5" max="5" width="15" bestFit="1" customWidth="1"/>
    <col min="6" max="6" width="7.46484375" customWidth="1"/>
    <col min="7" max="7" width="9.1328125" style="1"/>
    <col min="8" max="8" width="19.796875" bestFit="1" customWidth="1"/>
    <col min="9" max="9" width="11.1328125" bestFit="1" customWidth="1"/>
    <col min="10" max="10" width="11.6640625" bestFit="1" customWidth="1"/>
    <col min="11" max="11" width="15" bestFit="1" customWidth="1"/>
    <col min="12" max="14" width="5.796875" customWidth="1"/>
    <col min="15" max="15" width="12.33203125" bestFit="1" customWidth="1"/>
    <col min="16" max="16" width="34.796875" style="1" bestFit="1" customWidth="1"/>
    <col min="17" max="17" width="14.796875" bestFit="1" customWidth="1"/>
    <col min="18" max="18" width="16.6640625" bestFit="1" customWidth="1"/>
  </cols>
  <sheetData>
    <row r="1" spans="1:21" ht="13.5" thickBot="1" x14ac:dyDescent="0.45">
      <c r="B1" s="22" t="s">
        <v>2</v>
      </c>
      <c r="C1" s="23">
        <v>10000000</v>
      </c>
      <c r="D1" s="24"/>
      <c r="E1" s="53" t="s">
        <v>4</v>
      </c>
      <c r="F1" s="25">
        <v>0.04</v>
      </c>
      <c r="H1" s="55" t="s">
        <v>6</v>
      </c>
      <c r="I1" s="29">
        <v>25</v>
      </c>
    </row>
    <row r="2" spans="1:21" ht="13.5" thickBot="1" x14ac:dyDescent="0.45">
      <c r="B2" s="52" t="s">
        <v>3</v>
      </c>
      <c r="C2" s="26">
        <f>(1+F1)*(1+F2)-1</f>
        <v>8.0040000000000111E-2</v>
      </c>
      <c r="D2" s="27"/>
      <c r="E2" s="54" t="s">
        <v>5</v>
      </c>
      <c r="F2" s="28">
        <v>3.85E-2</v>
      </c>
      <c r="I2" s="10"/>
      <c r="J2" s="19" t="s">
        <v>0</v>
      </c>
    </row>
    <row r="3" spans="1:21" ht="13.5" thickBot="1" x14ac:dyDescent="0.45">
      <c r="J3" s="20" t="s">
        <v>1</v>
      </c>
    </row>
    <row r="4" spans="1:21" ht="15.4" thickBot="1" x14ac:dyDescent="0.45">
      <c r="B4" s="60" t="s">
        <v>18</v>
      </c>
      <c r="C4" s="61"/>
      <c r="D4" s="61"/>
      <c r="E4" s="62"/>
      <c r="H4" s="63" t="s">
        <v>19</v>
      </c>
      <c r="I4" s="64"/>
      <c r="J4" s="64"/>
      <c r="K4" s="65"/>
      <c r="O4" s="34" t="s">
        <v>20</v>
      </c>
    </row>
    <row r="5" spans="1:21" ht="25.9" thickBot="1" x14ac:dyDescent="0.45">
      <c r="A5" s="30" t="s">
        <v>9</v>
      </c>
      <c r="B5" s="30" t="s">
        <v>10</v>
      </c>
      <c r="C5" s="30" t="s">
        <v>11</v>
      </c>
      <c r="D5" s="30" t="s">
        <v>12</v>
      </c>
      <c r="E5" s="30" t="s">
        <v>13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O5" s="35" t="s">
        <v>14</v>
      </c>
      <c r="P5" s="30" t="s">
        <v>33</v>
      </c>
      <c r="Q5" s="31" t="s">
        <v>15</v>
      </c>
      <c r="R5" s="32" t="s">
        <v>16</v>
      </c>
    </row>
    <row r="6" spans="1:21" x14ac:dyDescent="0.35">
      <c r="A6" s="1">
        <v>1</v>
      </c>
      <c r="B6" s="4">
        <f>$C$1+($C$1*$F$1)</f>
        <v>10400000</v>
      </c>
      <c r="C6" s="4">
        <f>B6*F2</f>
        <v>400400</v>
      </c>
      <c r="D6" s="4">
        <f>IF(B6="","",B6/I1)</f>
        <v>416000</v>
      </c>
      <c r="E6" s="4">
        <f>IF(A6="",IF(A5="","",SUM($E5:E$6)),C6+D6)</f>
        <v>816400</v>
      </c>
      <c r="G6" s="1">
        <v>1</v>
      </c>
      <c r="H6" s="4">
        <f>$C$1+($C$1*$F$1)</f>
        <v>10400000</v>
      </c>
      <c r="I6" s="4">
        <f>H6*$F$2</f>
        <v>400400</v>
      </c>
      <c r="J6" s="4">
        <f>IF(G6="",IF(G5="","",SUM($J5:J$6)),K6-I6)</f>
        <v>254811.46656268172</v>
      </c>
      <c r="K6" s="4">
        <f>H6*(100%+$F$2)^($I$1-0)*$F$2/((100%+$F$2)^$I$1-G6)</f>
        <v>655211.46656268172</v>
      </c>
      <c r="O6" s="16">
        <f>IF(G6="","",J6/H6)</f>
        <v>2.450110255410401E-2</v>
      </c>
      <c r="P6" s="17"/>
      <c r="Q6" s="4">
        <f>IF(G6="","",H6)</f>
        <v>10400000</v>
      </c>
      <c r="R6" s="4"/>
      <c r="S6" s="2"/>
      <c r="T6" s="11"/>
      <c r="U6" s="3"/>
    </row>
    <row r="7" spans="1:21" x14ac:dyDescent="0.35">
      <c r="A7" s="1">
        <f>IF(A6="","",IF($I$1&gt;=A6+1,A6+1,""))</f>
        <v>2</v>
      </c>
      <c r="B7" s="4">
        <f>IF(A7="",IF(A6="","","samtals"),B6+(B6-D6)*$F$1-D6)</f>
        <v>10383360</v>
      </c>
      <c r="C7" s="4">
        <f>IF(A7="",IF(A6="","",SUM($C$6:C6)),B7*$F$2)</f>
        <v>399759.35999999999</v>
      </c>
      <c r="D7" s="4">
        <f>IF(A7="",IF(A6="","",SUM($D$6:D6)),(D6+(B6*$F$1)/($I$1-0)))</f>
        <v>432640</v>
      </c>
      <c r="E7" s="4">
        <f>IF(A7="",IF(A6="","",SUM($E6:E$6)),C7+D7)</f>
        <v>832399.35999999999</v>
      </c>
      <c r="G7" s="1">
        <f>IF(G6="","",IF($I$1&gt;=G6+1,G6+1,""))</f>
        <v>2</v>
      </c>
      <c r="H7" s="4">
        <f>IF(G7="",IF(G6="","","samtals"),H6+(H6-J6)*$F$1-J6)</f>
        <v>10550996.074774811</v>
      </c>
      <c r="I7" s="4">
        <f>IF(G7="",IF(G6="","",SUM(I$6:I6)),H7*$F$2)</f>
        <v>406213.34887883021</v>
      </c>
      <c r="J7" s="4">
        <f>IF(G7="",IF(G6="","",SUM($J$6:J6)),K7-I7)</f>
        <v>275206.57634635875</v>
      </c>
      <c r="K7" s="4">
        <f>IF(G7="",IF(G6="","",SUM($K$6:K6)),H7*(100%+$F$2)^($I$1-G6)*$F$2/((100%+$F$2)^($I$1-G6)-1))</f>
        <v>681419.92522518896</v>
      </c>
      <c r="O7" s="16">
        <f t="shared" ref="O7:O70" si="0">IF(G7="","",J7/H7)</f>
        <v>2.6083468745128166E-2</v>
      </c>
      <c r="P7" s="17">
        <f>IF(G7="","", (K7-K6)/K6)</f>
        <v>3.9999999999999959E-2</v>
      </c>
      <c r="Q7" s="4">
        <f>IF(G7="","",Q6*(1+$F$1))</f>
        <v>10816000</v>
      </c>
      <c r="R7" s="33">
        <f>IF(G7="", "",(Q7-H7)/Q7)</f>
        <v>2.450110255410401E-2</v>
      </c>
      <c r="S7" s="11"/>
      <c r="T7" s="11"/>
      <c r="U7" s="3"/>
    </row>
    <row r="8" spans="1:21" x14ac:dyDescent="0.35">
      <c r="A8" s="1">
        <f t="shared" ref="A8:A71" si="1">IF(A7="","",IF($I$1&gt;=A7+1,A7+1,""))</f>
        <v>3</v>
      </c>
      <c r="B8" s="4">
        <f t="shared" ref="B8:B47" si="2">IF(A8="",IF(A7="","","samtals"),B7+(B7-D7)*$F$1-D7)</f>
        <v>10348748.800000001</v>
      </c>
      <c r="C8" s="4">
        <f>IF(A8="",IF(A7="","",SUM($C$6:C7)),B8*$F$2)</f>
        <v>398426.82880000002</v>
      </c>
      <c r="D8" s="4">
        <f>IF(A8="",IF(A7="","",SUM($D$6:D7)),(D7+(B7*$F$1)/($I$1-A6)))</f>
        <v>449945.59999999998</v>
      </c>
      <c r="E8" s="4">
        <f>IF(A8="",IF(A7="","",SUM($E$6:E7)),C8+D8)</f>
        <v>848372.42879999999</v>
      </c>
      <c r="G8" s="1">
        <f t="shared" ref="G8:G71" si="3">IF(G7="","",IF($I$1&gt;=G7+1,G7+1,""))</f>
        <v>3</v>
      </c>
      <c r="H8" s="4">
        <f t="shared" ref="H8:H70" si="4">IF(G8="",IF(G7="","","samtals"),H7+(H7-J7)*$F$1-J7)</f>
        <v>10686821.07836559</v>
      </c>
      <c r="I8" s="4">
        <f>IF(G8="",IF(G7="","",SUM(I$6:I7)),H8*$F$2)</f>
        <v>411442.61151707522</v>
      </c>
      <c r="J8" s="4">
        <f>IF(G8="",IF(G7="","",SUM($J$6:J7)),K8-I8)</f>
        <v>297234.1107171214</v>
      </c>
      <c r="K8" s="4">
        <f>IF(G8="",IF(G7="","",SUM($K$6:K7)),H8*(100%+$F$2)^($I$1-G7)*$F$2/((100%+$F$2)^($I$1-G7)-1))</f>
        <v>708676.72223419661</v>
      </c>
      <c r="L8" s="56"/>
      <c r="O8" s="16">
        <f t="shared" si="0"/>
        <v>2.7813145605931625E-2</v>
      </c>
      <c r="P8" s="17">
        <f t="shared" ref="P8:P71" si="5">IF(G8="","", (K8-K7)/K7)</f>
        <v>4.0000000000000147E-2</v>
      </c>
      <c r="Q8" s="4">
        <f t="shared" ref="Q8:Q71" si="6">IF(G8="","",Q7*(1+$F$1))</f>
        <v>11248640</v>
      </c>
      <c r="R8" s="33">
        <f>IF(G8="", "",(Q8-H8)/Q8)</f>
        <v>4.994549755654102E-2</v>
      </c>
      <c r="S8" s="11"/>
      <c r="T8" s="11"/>
      <c r="U8" s="3"/>
    </row>
    <row r="9" spans="1:21" x14ac:dyDescent="0.35">
      <c r="A9" s="1">
        <f t="shared" si="1"/>
        <v>4</v>
      </c>
      <c r="B9" s="4">
        <f>IF(A9="",IF(A8="","","samtals"),B8+(B8-D8)*$F$1-D8)</f>
        <v>10294755.328000002</v>
      </c>
      <c r="C9" s="4">
        <f>IF(A9="",IF(A8="","",SUM($C$6:C8)),B9*$F$2)</f>
        <v>396348.08012800006</v>
      </c>
      <c r="D9" s="4">
        <f>IF(A9="",IF(A8="","",SUM($D$6:D8)),(D8+(B8*$F$1)/($I$1-A7)))</f>
        <v>467943.424</v>
      </c>
      <c r="E9" s="4">
        <f>IF(A9="",IF(A8="","",SUM($E$6:E8)),C9+D9)</f>
        <v>864291.504128</v>
      </c>
      <c r="G9" s="1">
        <f t="shared" si="3"/>
        <v>4</v>
      </c>
      <c r="H9" s="4">
        <f t="shared" si="4"/>
        <v>10805170.446354408</v>
      </c>
      <c r="I9" s="4">
        <f>IF(G9="",IF(G8="","",SUM(I$6:I8)),H9*$F$2)</f>
        <v>415999.06218464469</v>
      </c>
      <c r="J9" s="4">
        <f>IF(G9="",IF(G8="","",SUM($J$6:J8)),K9-I9)</f>
        <v>321024.72893891978</v>
      </c>
      <c r="K9" s="4">
        <f>IF(G9="",IF(G8="","",SUM($K$6:K8)),H9*(100%+$F$2)^($I$1-G8)*$F$2/((100%+$F$2)^($I$1-G8)-1))</f>
        <v>737023.79112356447</v>
      </c>
      <c r="L9" s="57"/>
      <c r="O9" s="16">
        <f t="shared" si="0"/>
        <v>2.9710288285848502E-2</v>
      </c>
      <c r="P9" s="17">
        <f t="shared" si="5"/>
        <v>3.9999999999999994E-2</v>
      </c>
      <c r="Q9" s="4">
        <f t="shared" si="6"/>
        <v>11698585.6</v>
      </c>
      <c r="R9" s="33">
        <f t="shared" ref="R9:R71" si="7">IF(G9="", "",(Q9-H9)/Q9)</f>
        <v>7.636950176657184E-2</v>
      </c>
    </row>
    <row r="10" spans="1:21" x14ac:dyDescent="0.35">
      <c r="A10" s="1">
        <f t="shared" si="1"/>
        <v>5</v>
      </c>
      <c r="B10" s="4">
        <f t="shared" si="2"/>
        <v>10219884.380160002</v>
      </c>
      <c r="C10" s="4">
        <f>IF(A10="",IF(A9="","",SUM($C$6:C9)),B10*$F$2)</f>
        <v>393465.54863616009</v>
      </c>
      <c r="D10" s="4">
        <f>IF(A10="",IF(A9="","",SUM($D$6:D9)),(D9+(B9*$F$1)/($I$1-A8)))</f>
        <v>486661.16096000001</v>
      </c>
      <c r="E10" s="4">
        <f>IF(A10="",IF(A9="","",SUM($E$6:E9)),C10+D10)</f>
        <v>880126.7095961601</v>
      </c>
      <c r="G10" s="1">
        <f t="shared" si="3"/>
        <v>5</v>
      </c>
      <c r="H10" s="4">
        <f t="shared" si="4"/>
        <v>10903511.546112107</v>
      </c>
      <c r="I10" s="4">
        <f>IF(G10="",IF(G9="","",SUM(I$6:I9)),H10*$F$2)</f>
        <v>419785.19452531612</v>
      </c>
      <c r="J10" s="4">
        <f>IF(G10="",IF(G9="","",SUM($J$6:J9)),K10-I10)</f>
        <v>346719.54824319086</v>
      </c>
      <c r="K10" s="4">
        <f>IF(G10="",IF(G9="","",SUM($K$6:K9)),H10*(100%+$F$2)^($I$1-G9)*$F$2/((100%+$F$2)^($I$1-G9)-1))</f>
        <v>766504.74276850699</v>
      </c>
      <c r="O10" s="16">
        <f t="shared" si="0"/>
        <v>3.1798888530257169E-2</v>
      </c>
      <c r="P10" s="17">
        <f t="shared" si="5"/>
        <v>3.9999999999999911E-2</v>
      </c>
      <c r="Q10" s="4">
        <f t="shared" si="6"/>
        <v>12166529.024</v>
      </c>
      <c r="R10" s="33">
        <f t="shared" si="7"/>
        <v>0.10381083013868896</v>
      </c>
      <c r="S10" s="6"/>
      <c r="T10" s="6"/>
      <c r="U10" s="5"/>
    </row>
    <row r="11" spans="1:21" x14ac:dyDescent="0.35">
      <c r="A11" s="1">
        <f t="shared" si="1"/>
        <v>6</v>
      </c>
      <c r="B11" s="4">
        <f t="shared" si="2"/>
        <v>10122552.147968002</v>
      </c>
      <c r="C11" s="4">
        <f>IF(A11="",IF(A10="","",SUM($C$6:C10)),B11*$F$2)</f>
        <v>389718.25769676804</v>
      </c>
      <c r="D11" s="4">
        <f>IF(A11="",IF(A10="","",SUM($D$6:D10)),(D10+(B10*$F$1)/($I$1-A9)))</f>
        <v>506127.60739840002</v>
      </c>
      <c r="E11" s="4">
        <f>IF(A11="",IF(A10="","",SUM($E$6:E10)),C11+D11)</f>
        <v>895845.86509516812</v>
      </c>
      <c r="G11" s="1">
        <f t="shared" si="3"/>
        <v>6</v>
      </c>
      <c r="H11" s="4">
        <f t="shared" si="4"/>
        <v>10979063.677783672</v>
      </c>
      <c r="I11" s="4">
        <f>IF(G11="",IF(G10="","",SUM(I$6:I10)),H11*$F$2)</f>
        <v>422693.95159467135</v>
      </c>
      <c r="J11" s="4">
        <f>IF(G11="",IF(G10="","",SUM($J$6:J10)),K11-I11)</f>
        <v>374470.98088457575</v>
      </c>
      <c r="K11" s="4">
        <f>IF(G11="",IF(G10="","",SUM($K$6:K10)),H11*(100%+$F$2)^($I$1-G10)*$F$2/((100%+$F$2)^($I$1-G10)-1))</f>
        <v>797164.9324792471</v>
      </c>
      <c r="O11" s="16">
        <f t="shared" si="0"/>
        <v>3.4107733762608949E-2</v>
      </c>
      <c r="P11" s="17">
        <f t="shared" si="5"/>
        <v>3.9999999999999786E-2</v>
      </c>
      <c r="Q11" s="4">
        <f t="shared" si="6"/>
        <v>12653190.18496</v>
      </c>
      <c r="R11" s="33">
        <f t="shared" si="7"/>
        <v>0.13230864965313258</v>
      </c>
      <c r="S11" s="6"/>
      <c r="T11" s="6"/>
    </row>
    <row r="12" spans="1:21" x14ac:dyDescent="0.35">
      <c r="A12" s="1">
        <f t="shared" si="1"/>
        <v>7</v>
      </c>
      <c r="B12" s="4">
        <f t="shared" si="2"/>
        <v>10001081.522192385</v>
      </c>
      <c r="C12" s="4">
        <f>IF(A12="",IF(A11="","",SUM($C$6:C11)),B12*$F$2)</f>
        <v>385041.63860440679</v>
      </c>
      <c r="D12" s="4">
        <f>IF(A12="",IF(A11="","",SUM($D$6:D11)),(D11+(B11*$F$1)/($I$1-A10)))</f>
        <v>526372.71169433603</v>
      </c>
      <c r="E12" s="4">
        <f>IF(A12="",IF(A11="","",SUM($E$6:E11)),C12+D12)</f>
        <v>911414.35029874276</v>
      </c>
      <c r="G12" s="1">
        <f t="shared" si="3"/>
        <v>7</v>
      </c>
      <c r="H12" s="4">
        <f t="shared" si="4"/>
        <v>11028776.404775059</v>
      </c>
      <c r="I12" s="4">
        <f>IF(G12="",IF(G11="","",SUM(I$6:I11)),H12*$F$2)</f>
        <v>424607.89158383978</v>
      </c>
      <c r="J12" s="4">
        <f>IF(G12="",IF(G11="","",SUM($J$6:J11)),K12-I12)</f>
        <v>404443.63819457719</v>
      </c>
      <c r="K12" s="4">
        <f>IF(G12="",IF(G11="","",SUM($K$6:K11)),H12*(100%+$F$2)^($I$1-G11)*$F$2/((100%+$F$2)^($I$1-G11)-1))</f>
        <v>829051.52977841697</v>
      </c>
      <c r="O12" s="16">
        <f t="shared" si="0"/>
        <v>3.6671669036600268E-2</v>
      </c>
      <c r="P12" s="17">
        <f t="shared" si="5"/>
        <v>3.999999999999998E-2</v>
      </c>
      <c r="Q12" s="4">
        <f t="shared" si="6"/>
        <v>13159317.7923584</v>
      </c>
      <c r="R12" s="33">
        <f t="shared" si="7"/>
        <v>0.16190363521888226</v>
      </c>
      <c r="S12" s="6"/>
      <c r="T12" s="6"/>
    </row>
    <row r="13" spans="1:21" x14ac:dyDescent="0.35">
      <c r="A13" s="1">
        <f t="shared" si="1"/>
        <v>8</v>
      </c>
      <c r="B13" s="4">
        <f t="shared" si="2"/>
        <v>9853697.1629179716</v>
      </c>
      <c r="C13" s="4">
        <f>IF(A13="",IF(A12="","",SUM($C$6:C12)),B13*$F$2)</f>
        <v>379367.34077234188</v>
      </c>
      <c r="D13" s="4">
        <f>IF(A13="",IF(A12="","",SUM($D$6:D12)),(D12+(B12*$F$1)/($I$1-A11)))</f>
        <v>547427.6201621095</v>
      </c>
      <c r="E13" s="4">
        <f>IF(A13="",IF(A12="","",SUM($E$6:E12)),C13+D13)</f>
        <v>926794.96093445132</v>
      </c>
      <c r="G13" s="1">
        <f t="shared" si="3"/>
        <v>8</v>
      </c>
      <c r="H13" s="4">
        <f t="shared" si="4"/>
        <v>11049306.077243701</v>
      </c>
      <c r="I13" s="4">
        <f>IF(G13="",IF(G12="","",SUM(I$6:I12)),H13*$F$2)</f>
        <v>425398.28397388244</v>
      </c>
      <c r="J13" s="4">
        <f>IF(G13="",IF(G12="","",SUM($J$6:J12)),K13-I13)</f>
        <v>436815.30699567136</v>
      </c>
      <c r="K13" s="4">
        <f>IF(G13="",IF(G12="","",SUM($K$6:K12)),H13*(100%+$F$2)^($I$1-G12)*$F$2/((100%+$F$2)^($I$1-G12)-1))</f>
        <v>862213.5909695538</v>
      </c>
      <c r="O13" s="16">
        <f t="shared" si="0"/>
        <v>3.9533279641452097E-2</v>
      </c>
      <c r="P13" s="17">
        <f t="shared" si="5"/>
        <v>4.0000000000000188E-2</v>
      </c>
      <c r="Q13" s="4">
        <f t="shared" si="6"/>
        <v>13685690.504052736</v>
      </c>
      <c r="R13" s="33">
        <f t="shared" si="7"/>
        <v>0.19263802772891322</v>
      </c>
      <c r="S13" s="6"/>
      <c r="T13" s="6"/>
    </row>
    <row r="14" spans="1:21" x14ac:dyDescent="0.35">
      <c r="A14" s="1">
        <f t="shared" si="1"/>
        <v>9</v>
      </c>
      <c r="B14" s="4">
        <f t="shared" si="2"/>
        <v>9678520.3244660981</v>
      </c>
      <c r="C14" s="4">
        <f>IF(A14="",IF(A13="","",SUM($C$6:C13)),B14*$F$2)</f>
        <v>372623.03249194479</v>
      </c>
      <c r="D14" s="4">
        <f>IF(A14="",IF(A13="","",SUM($D$6:D13)),(D13+(B13*$F$1)/($I$1-A12)))</f>
        <v>569324.72496859392</v>
      </c>
      <c r="E14" s="4">
        <f>IF(A14="",IF(A13="","",SUM($E$6:E13)),C14+D14)</f>
        <v>941947.75746053876</v>
      </c>
      <c r="G14" s="1">
        <f t="shared" si="3"/>
        <v>9</v>
      </c>
      <c r="H14" s="4">
        <f t="shared" si="4"/>
        <v>11036990.401057951</v>
      </c>
      <c r="I14" s="4">
        <f>IF(G14="",IF(G13="","",SUM(I$6:I13)),H14*$F$2)</f>
        <v>424924.13044073113</v>
      </c>
      <c r="J14" s="4">
        <f>IF(G14="",IF(G13="","",SUM($J$6:J13)),K14-I14)</f>
        <v>471778.00416760478</v>
      </c>
      <c r="K14" s="4">
        <f>IF(G14="",IF(G13="","",SUM($K$6:K13)),H14*(100%+$F$2)^($I$1-G13)*$F$2/((100%+$F$2)^($I$1-G13)-1))</f>
        <v>896702.13460833591</v>
      </c>
      <c r="O14" s="16">
        <f t="shared" si="0"/>
        <v>4.2745167570534669E-2</v>
      </c>
      <c r="P14" s="17">
        <f t="shared" si="5"/>
        <v>3.9999999999999952E-2</v>
      </c>
      <c r="Q14" s="4">
        <f t="shared" si="6"/>
        <v>14233118.124214847</v>
      </c>
      <c r="R14" s="33">
        <f t="shared" si="7"/>
        <v>0.2245556943505804</v>
      </c>
      <c r="S14" s="6"/>
      <c r="T14" s="6"/>
    </row>
    <row r="15" spans="1:21" x14ac:dyDescent="0.35">
      <c r="A15" s="1">
        <f t="shared" si="1"/>
        <v>10</v>
      </c>
      <c r="B15" s="4">
        <f t="shared" si="2"/>
        <v>9473563.4234774038</v>
      </c>
      <c r="C15" s="4">
        <f>IF(A15="",IF(A14="","",SUM($C$6:C14)),B15*$F$2)</f>
        <v>364732.19180388004</v>
      </c>
      <c r="D15" s="4">
        <f>IF(A15="",IF(A14="","",SUM($D$6:D14)),(D14+(B14*$F$1)/($I$1-A13)))</f>
        <v>592097.71396733762</v>
      </c>
      <c r="E15" s="4">
        <f>IF(A15="",IF(A14="","",SUM($E$6:E14)),C15+D15)</f>
        <v>956829.90577121766</v>
      </c>
      <c r="G15" s="1">
        <f t="shared" si="3"/>
        <v>10</v>
      </c>
      <c r="H15" s="4">
        <f t="shared" si="4"/>
        <v>10987820.89276596</v>
      </c>
      <c r="I15" s="4">
        <f>IF(G15="",IF(G14="","",SUM(I$6:I14)),H15*$F$2)</f>
        <v>423031.10437148943</v>
      </c>
      <c r="J15" s="4">
        <f>IF(G15="",IF(G14="","",SUM($J$6:J14)),K15-I15)</f>
        <v>509539.11562117975</v>
      </c>
      <c r="K15" s="4">
        <f>IF(G15="",IF(G14="","",SUM($K$6:K14)),H15*(100%+$F$2)^($I$1-G14)*$F$2/((100%+$F$2)^($I$1-G14)-1))</f>
        <v>932570.21999266918</v>
      </c>
      <c r="O15" s="16">
        <f t="shared" si="0"/>
        <v>4.6373081668690509E-2</v>
      </c>
      <c r="P15" s="17">
        <f t="shared" si="5"/>
        <v>3.999999999999982E-2</v>
      </c>
      <c r="Q15" s="4">
        <f t="shared" si="6"/>
        <v>14802442.84918344</v>
      </c>
      <c r="R15" s="33">
        <f t="shared" si="7"/>
        <v>0.25770219113718179</v>
      </c>
      <c r="S15" s="6"/>
      <c r="T15" s="6"/>
    </row>
    <row r="16" spans="1:21" x14ac:dyDescent="0.35">
      <c r="A16" s="1">
        <f t="shared" si="1"/>
        <v>11</v>
      </c>
      <c r="B16" s="4">
        <f t="shared" si="2"/>
        <v>9236724.3378904685</v>
      </c>
      <c r="C16" s="4">
        <f>IF(A16="",IF(A15="","",SUM($C$6:C15)),B16*$F$2)</f>
        <v>355613.88700878306</v>
      </c>
      <c r="D16" s="4">
        <f>IF(A16="",IF(A15="","",SUM($D$6:D15)),(D15+(B15*$F$1)/($I$1-A14)))</f>
        <v>615781.6225260311</v>
      </c>
      <c r="E16" s="4">
        <f>IF(A16="",IF(A15="","",SUM($E$6:E15)),C16+D16)</f>
        <v>971395.50953481416</v>
      </c>
      <c r="G16" s="1">
        <f t="shared" si="3"/>
        <v>11</v>
      </c>
      <c r="H16" s="4">
        <f t="shared" si="4"/>
        <v>10897413.048230572</v>
      </c>
      <c r="I16" s="4">
        <f>IF(G16="",IF(G15="","",SUM(I$6:I15)),H16*$F$2)</f>
        <v>419550.40235687699</v>
      </c>
      <c r="J16" s="4">
        <f>IF(G16="",IF(G15="","",SUM($J$6:J15)),K16-I16)</f>
        <v>550322.62643549952</v>
      </c>
      <c r="K16" s="4">
        <f>IF(G16="",IF(G15="","",SUM($K$6:K15)),H16*(100%+$F$2)^($I$1-G15)*$F$2/((100%+$F$2)^($I$1-G15)-1))</f>
        <v>969873.02879237651</v>
      </c>
      <c r="O16" s="16">
        <f t="shared" si="0"/>
        <v>5.0500299841791919E-2</v>
      </c>
      <c r="P16" s="17">
        <f t="shared" si="5"/>
        <v>4.0000000000000605E-2</v>
      </c>
      <c r="Q16" s="4">
        <f t="shared" si="6"/>
        <v>15394540.563150778</v>
      </c>
      <c r="R16" s="33">
        <f t="shared" si="7"/>
        <v>0.29212482805006729</v>
      </c>
      <c r="S16" s="6"/>
      <c r="T16" s="6"/>
    </row>
    <row r="17" spans="1:20" x14ac:dyDescent="0.35">
      <c r="A17" s="1">
        <f t="shared" si="1"/>
        <v>12</v>
      </c>
      <c r="B17" s="4">
        <f t="shared" si="2"/>
        <v>8965780.4239790142</v>
      </c>
      <c r="C17" s="4">
        <f>IF(A17="",IF(A16="","",SUM($C$6:C16)),B17*$F$2)</f>
        <v>345182.54632319201</v>
      </c>
      <c r="D17" s="4">
        <f>IF(A17="",IF(A16="","",SUM($D$6:D16)),(D16+(B16*$F$1)/($I$1-A15)))</f>
        <v>640412.88742707239</v>
      </c>
      <c r="E17" s="4">
        <f>IF(A17="",IF(A16="","",SUM($E$6:E16)),C17+D17)</f>
        <v>985595.43375026435</v>
      </c>
      <c r="G17" s="1">
        <f t="shared" si="3"/>
        <v>12</v>
      </c>
      <c r="H17" s="4">
        <f t="shared" si="4"/>
        <v>10760974.038666874</v>
      </c>
      <c r="I17" s="4">
        <f>IF(G17="",IF(G16="","",SUM(I$6:I16)),H17*$F$2)</f>
        <v>414297.50048867468</v>
      </c>
      <c r="J17" s="4">
        <f>IF(G17="",IF(G16="","",SUM($J$6:J16)),K17-I17)</f>
        <v>594370.44945539651</v>
      </c>
      <c r="K17" s="4">
        <f>IF(G17="",IF(G16="","",SUM($K$6:K16)),H17*(100%+$F$2)^($I$1-G16)*$F$2/((100%+$F$2)^($I$1-G16)-1))</f>
        <v>1008667.9499440711</v>
      </c>
      <c r="O17" s="16">
        <f t="shared" si="0"/>
        <v>5.5233889359799088E-2</v>
      </c>
      <c r="P17" s="17">
        <f t="shared" si="5"/>
        <v>3.9999999999999536E-2</v>
      </c>
      <c r="Q17" s="4">
        <f t="shared" si="6"/>
        <v>16010322.185676809</v>
      </c>
      <c r="R17" s="33">
        <f t="shared" si="7"/>
        <v>0.32787273648409893</v>
      </c>
      <c r="S17" s="6"/>
      <c r="T17" s="6"/>
    </row>
    <row r="18" spans="1:20" x14ac:dyDescent="0.35">
      <c r="A18" s="1">
        <f t="shared" si="1"/>
        <v>13</v>
      </c>
      <c r="B18" s="4">
        <f t="shared" si="2"/>
        <v>8658382.2380140182</v>
      </c>
      <c r="C18" s="4">
        <f>IF(A18="",IF(A17="","",SUM($C$6:C17)),B18*$F$2)</f>
        <v>333347.71616353968</v>
      </c>
      <c r="D18" s="4">
        <f>IF(A18="",IF(A17="","",SUM($D$6:D17)),(D17+(B17*$F$1)/($I$1-A16)))</f>
        <v>666029.40292415523</v>
      </c>
      <c r="E18" s="4">
        <f>IF(A18="",IF(A17="","",SUM($E$6:E17)),C18+D18)</f>
        <v>999377.11908769491</v>
      </c>
      <c r="G18" s="1">
        <f t="shared" si="3"/>
        <v>13</v>
      </c>
      <c r="H18" s="4">
        <f t="shared" si="4"/>
        <v>10573267.732779937</v>
      </c>
      <c r="I18" s="4">
        <f>IF(G18="",IF(G17="","",SUM(I$6:I17)),H18*$F$2)</f>
        <v>407070.80771202757</v>
      </c>
      <c r="J18" s="4">
        <f>IF(G18="",IF(G17="","",SUM($J$6:J17)),K18-I18)</f>
        <v>641943.86022980628</v>
      </c>
      <c r="K18" s="4">
        <f>IF(G18="",IF(G17="","",SUM($K$6:K17)),H18*(100%+$F$2)^($I$1-G17)*$F$2/((100%+$F$2)^($I$1-G17)-1))</f>
        <v>1049014.6679418338</v>
      </c>
      <c r="O18" s="16">
        <f t="shared" si="0"/>
        <v>6.0713856534589578E-2</v>
      </c>
      <c r="P18" s="17">
        <f t="shared" si="5"/>
        <v>3.9999999999999883E-2</v>
      </c>
      <c r="Q18" s="4">
        <f t="shared" si="6"/>
        <v>16650735.073103882</v>
      </c>
      <c r="R18" s="33">
        <f t="shared" si="7"/>
        <v>0.36499693939284072</v>
      </c>
      <c r="S18" s="6"/>
      <c r="T18" s="6"/>
    </row>
    <row r="19" spans="1:20" x14ac:dyDescent="0.35">
      <c r="A19" s="1">
        <f t="shared" si="1"/>
        <v>14</v>
      </c>
      <c r="B19" s="4">
        <f t="shared" si="2"/>
        <v>8312046.9484934574</v>
      </c>
      <c r="C19" s="4">
        <f>IF(A19="",IF(A18="","",SUM($C$6:C18)),B19*$F$2)</f>
        <v>320013.80751699809</v>
      </c>
      <c r="D19" s="4">
        <f>IF(A19="",IF(A18="","",SUM($D$6:D18)),(D18+(B18*$F$1)/($I$1-A17)))</f>
        <v>692670.57904112141</v>
      </c>
      <c r="E19" s="4">
        <f>IF(A19="",IF(A18="","",SUM($E$6:E18)),C19+D19)</f>
        <v>1012684.3865581194</v>
      </c>
      <c r="G19" s="1">
        <f t="shared" si="3"/>
        <v>14</v>
      </c>
      <c r="H19" s="4">
        <f t="shared" si="4"/>
        <v>10328576.827452134</v>
      </c>
      <c r="I19" s="4">
        <f>IF(G19="",IF(G18="","",SUM(I$6:I18)),H19*$F$2)</f>
        <v>397650.20785690716</v>
      </c>
      <c r="J19" s="4">
        <f>IF(G19="",IF(G18="","",SUM($J$6:J18)),K19-I19)</f>
        <v>693325.04680260003</v>
      </c>
      <c r="K19" s="4">
        <f>IF(G19="",IF(G18="","",SUM($K$6:K18)),H19*(100%+$F$2)^($I$1-G18)*$F$2/((100%+$F$2)^($I$1-G18)-1))</f>
        <v>1090975.2546595072</v>
      </c>
      <c r="O19" s="16">
        <f t="shared" si="0"/>
        <v>6.7126871241333472E-2</v>
      </c>
      <c r="P19" s="17">
        <f t="shared" si="5"/>
        <v>3.9999999999999994E-2</v>
      </c>
      <c r="Q19" s="4">
        <f t="shared" si="6"/>
        <v>17316764.47602804</v>
      </c>
      <c r="R19" s="33">
        <f t="shared" si="7"/>
        <v>0.40355042411356928</v>
      </c>
      <c r="S19" s="6"/>
      <c r="T19" s="6"/>
    </row>
    <row r="20" spans="1:20" x14ac:dyDescent="0.35">
      <c r="A20" s="1">
        <f t="shared" si="1"/>
        <v>15</v>
      </c>
      <c r="B20" s="4">
        <f t="shared" si="2"/>
        <v>7924151.4242304284</v>
      </c>
      <c r="C20" s="4">
        <f>IF(A20="",IF(A19="","",SUM($C$6:C19)),B20*$F$2)</f>
        <v>305079.8298328715</v>
      </c>
      <c r="D20" s="4">
        <f>IF(A20="",IF(A19="","",SUM($D$6:D19)),(D19+(B19*$F$1)/($I$1-A18)))</f>
        <v>720377.40220276627</v>
      </c>
      <c r="E20" s="4">
        <f>IF(A20="",IF(A19="","",SUM($E$6:E19)),C20+D20)</f>
        <v>1025457.2320356378</v>
      </c>
      <c r="G20" s="1">
        <f t="shared" si="3"/>
        <v>15</v>
      </c>
      <c r="H20" s="4">
        <f t="shared" si="4"/>
        <v>10020661.851875516</v>
      </c>
      <c r="I20" s="4">
        <f>IF(G20="",IF(G19="","",SUM(I$6:I19)),H20*$F$2)</f>
        <v>385795.48129720736</v>
      </c>
      <c r="J20" s="4">
        <f>IF(G20="",IF(G19="","",SUM($J$6:J19)),K20-I20)</f>
        <v>748818.78354868037</v>
      </c>
      <c r="K20" s="4">
        <f>IF(G20="",IF(G19="","",SUM($K$6:K19)),H20*(100%+$F$2)^($I$1-G19)*$F$2/((100%+$F$2)^($I$1-G19)-1))</f>
        <v>1134614.2648458877</v>
      </c>
      <c r="O20" s="16">
        <f t="shared" si="0"/>
        <v>7.4727477547655977E-2</v>
      </c>
      <c r="P20" s="17">
        <f t="shared" si="5"/>
        <v>4.0000000000000167E-2</v>
      </c>
      <c r="Q20" s="4">
        <f t="shared" si="6"/>
        <v>18009435.055069163</v>
      </c>
      <c r="R20" s="33">
        <f t="shared" si="7"/>
        <v>0.4435882179960457</v>
      </c>
      <c r="S20" s="6"/>
      <c r="T20" s="6"/>
    </row>
    <row r="21" spans="1:20" x14ac:dyDescent="0.35">
      <c r="A21" s="1">
        <f t="shared" si="1"/>
        <v>16</v>
      </c>
      <c r="B21" s="4">
        <f t="shared" si="2"/>
        <v>7491924.9829087686</v>
      </c>
      <c r="C21" s="4">
        <f>IF(A21="",IF(A20="","",SUM($C$6:C20)),B21*$F$2)</f>
        <v>288439.11184198759</v>
      </c>
      <c r="D21" s="4">
        <f>IF(A21="",IF(A20="","",SUM($D$6:D20)),(D20+(B20*$F$1)/($I$1-A19)))</f>
        <v>749192.49829087697</v>
      </c>
      <c r="E21" s="4">
        <f>IF(A21="",IF(A20="","",SUM($E$6:E20)),C21+D21)</f>
        <v>1037631.6101328646</v>
      </c>
      <c r="G21" s="1">
        <f t="shared" si="3"/>
        <v>16</v>
      </c>
      <c r="H21" s="4">
        <f t="shared" si="4"/>
        <v>9642716.7910599075</v>
      </c>
      <c r="I21" s="4">
        <f>IF(G21="",IF(G20="","",SUM(I$6:I20)),H21*$F$2)</f>
        <v>371244.59645580646</v>
      </c>
      <c r="J21" s="4">
        <f>IF(G21="",IF(G20="","",SUM($J$6:J20)),K21-I21)</f>
        <v>808754.23898391682</v>
      </c>
      <c r="K21" s="4">
        <f>IF(G21="",IF(G20="","",SUM($K$6:K20)),H21*(100%+$F$2)^($I$1-G20)*$F$2/((100%+$F$2)^($I$1-G20)-1))</f>
        <v>1179998.8354397232</v>
      </c>
      <c r="O21" s="16">
        <f t="shared" si="0"/>
        <v>8.3872030726209912E-2</v>
      </c>
      <c r="P21" s="17">
        <f t="shared" si="5"/>
        <v>4.0000000000000042E-2</v>
      </c>
      <c r="Q21" s="4">
        <f t="shared" si="6"/>
        <v>18729812.45727193</v>
      </c>
      <c r="R21" s="33">
        <f t="shared" si="7"/>
        <v>0.48516746694299751</v>
      </c>
      <c r="S21" s="6"/>
      <c r="T21" s="6"/>
    </row>
    <row r="22" spans="1:20" x14ac:dyDescent="0.35">
      <c r="A22" s="1">
        <f t="shared" si="1"/>
        <v>17</v>
      </c>
      <c r="B22" s="4">
        <f t="shared" si="2"/>
        <v>7012441.7840026077</v>
      </c>
      <c r="C22" s="4">
        <f>IF(A22="",IF(A21="","",SUM($C$6:C21)),B22*$F$2)</f>
        <v>269979.00868410041</v>
      </c>
      <c r="D22" s="4">
        <f>IF(A22="",IF(A21="","",SUM($D$6:D21)),(D21+(B21*$F$1)/($I$1-A20)))</f>
        <v>779160.19822251203</v>
      </c>
      <c r="E22" s="4">
        <f>IF(A22="",IF(A21="","",SUM($E$6:E21)),C22+D22)</f>
        <v>1049139.2069066125</v>
      </c>
      <c r="G22" s="1">
        <f t="shared" si="3"/>
        <v>17</v>
      </c>
      <c r="H22" s="4">
        <f t="shared" si="4"/>
        <v>9187321.0541590303</v>
      </c>
      <c r="I22" s="4">
        <f>IF(G22="",IF(G21="","",SUM(I$6:I21)),H22*$F$2)</f>
        <v>353711.86058512266</v>
      </c>
      <c r="J22" s="4">
        <f>IF(G22="",IF(G21="","",SUM($J$6:J21)),K22-I22)</f>
        <v>873486.92827218934</v>
      </c>
      <c r="K22" s="4">
        <f>IF(G22="",IF(G21="","",SUM($K$6:K21)),H22*(100%+$F$2)^($I$1-G21)*$F$2/((100%+$F$2)^($I$1-G21)-1))</f>
        <v>1227198.7888573119</v>
      </c>
      <c r="O22" s="16">
        <f t="shared" si="0"/>
        <v>9.5075258949045699E-2</v>
      </c>
      <c r="P22" s="17">
        <f t="shared" si="5"/>
        <v>3.9999999999999827E-2</v>
      </c>
      <c r="Q22" s="4">
        <f t="shared" si="6"/>
        <v>19479004.955562808</v>
      </c>
      <c r="R22" s="33">
        <f t="shared" si="7"/>
        <v>0.52834751697440696</v>
      </c>
      <c r="S22" s="6"/>
      <c r="T22" s="6"/>
    </row>
    <row r="23" spans="1:20" x14ac:dyDescent="0.35">
      <c r="A23" s="1">
        <f t="shared" si="1"/>
        <v>18</v>
      </c>
      <c r="B23" s="4">
        <f t="shared" si="2"/>
        <v>6482612.8492112989</v>
      </c>
      <c r="C23" s="4">
        <f>IF(A23="",IF(A22="","",SUM($C$6:C22)),B23*$F$2)</f>
        <v>249580.59469463502</v>
      </c>
      <c r="D23" s="4">
        <f>IF(A23="",IF(A22="","",SUM($D$6:D22)),(D22+(B22*$F$1)/($I$1-A21)))</f>
        <v>810326.60615141247</v>
      </c>
      <c r="E23" s="4">
        <f>IF(A23="",IF(A22="","",SUM($E$6:E22)),C23+D23)</f>
        <v>1059907.2008460476</v>
      </c>
      <c r="G23" s="1">
        <f t="shared" si="3"/>
        <v>18</v>
      </c>
      <c r="H23" s="4">
        <f t="shared" si="4"/>
        <v>8646387.490922315</v>
      </c>
      <c r="I23" s="4">
        <f>IF(G23="",IF(G22="","",SUM(I$6:I22)),H23*$F$2)</f>
        <v>332885.91840050911</v>
      </c>
      <c r="J23" s="4">
        <f>IF(G23="",IF(G22="","",SUM($J$6:J22)),K23-I23)</f>
        <v>943400.82201109524</v>
      </c>
      <c r="K23" s="4">
        <f>IF(G23="",IF(G22="","",SUM($K$6:K22)),H23*(100%+$F$2)^($I$1-G22)*$F$2/((100%+$F$2)^($I$1-G22)-1))</f>
        <v>1276286.7404116043</v>
      </c>
      <c r="O23" s="16">
        <f t="shared" si="0"/>
        <v>0.10910924626053997</v>
      </c>
      <c r="P23" s="17">
        <f t="shared" si="5"/>
        <v>3.9999999999999897E-2</v>
      </c>
      <c r="Q23" s="4">
        <f t="shared" si="6"/>
        <v>20258165.153785322</v>
      </c>
      <c r="R23" s="33">
        <f t="shared" si="7"/>
        <v>0.5731899989320256</v>
      </c>
      <c r="S23" s="6"/>
      <c r="T23" s="6"/>
    </row>
    <row r="24" spans="1:20" x14ac:dyDescent="0.35">
      <c r="A24" s="1">
        <f t="shared" si="1"/>
        <v>19</v>
      </c>
      <c r="B24" s="4">
        <f t="shared" si="2"/>
        <v>5899177.6927822819</v>
      </c>
      <c r="C24" s="4">
        <f>IF(A24="",IF(A23="","",SUM($C$6:C23)),B24*$F$2)</f>
        <v>227118.34117211786</v>
      </c>
      <c r="D24" s="4">
        <f>IF(A24="",IF(A23="","",SUM($D$6:D23)),(D23+(B23*$F$1)/($I$1-A22)))</f>
        <v>842739.67039746896</v>
      </c>
      <c r="E24" s="4">
        <f>IF(A24="",IF(A23="","",SUM($E$6:E23)),C24+D24)</f>
        <v>1069858.0115695868</v>
      </c>
      <c r="G24" s="1">
        <f t="shared" si="3"/>
        <v>19</v>
      </c>
      <c r="H24" s="4">
        <f t="shared" si="4"/>
        <v>8011106.1356676677</v>
      </c>
      <c r="I24" s="4">
        <f>IF(G24="",IF(G23="","",SUM(I$6:I23)),H24*$F$2)</f>
        <v>308427.5862232052</v>
      </c>
      <c r="J24" s="4">
        <f>IF(G24="",IF(G23="","",SUM($J$6:J23)),K24-I24)</f>
        <v>1018910.6238048639</v>
      </c>
      <c r="K24" s="4">
        <f>IF(G24="",IF(G23="","",SUM($K$6:K23)),H24*(100%+$F$2)^($I$1-G23)*$F$2/((100%+$F$2)^($I$1-G23)-1))</f>
        <v>1327338.2100280691</v>
      </c>
      <c r="O24" s="16">
        <f t="shared" si="0"/>
        <v>0.12718725810764023</v>
      </c>
      <c r="P24" s="17">
        <f t="shared" si="5"/>
        <v>4.0000000000000493E-2</v>
      </c>
      <c r="Q24" s="4">
        <f t="shared" si="6"/>
        <v>21068491.759936735</v>
      </c>
      <c r="R24" s="33">
        <f t="shared" si="7"/>
        <v>0.61975891644501269</v>
      </c>
      <c r="S24" s="6"/>
      <c r="T24" s="6"/>
    </row>
    <row r="25" spans="1:20" x14ac:dyDescent="0.35">
      <c r="A25" s="1">
        <f t="shared" si="1"/>
        <v>20</v>
      </c>
      <c r="B25" s="4">
        <f t="shared" si="2"/>
        <v>5258695.5432802057</v>
      </c>
      <c r="C25" s="4">
        <f>IF(A25="",IF(A24="","",SUM($C$6:C24)),B25*$F$2)</f>
        <v>202459.77841628791</v>
      </c>
      <c r="D25" s="4">
        <f>IF(A25="",IF(A24="","",SUM($D$6:D24)),(D24+(B24*$F$1)/($I$1-A23)))</f>
        <v>876449.25721336773</v>
      </c>
      <c r="E25" s="4">
        <f>IF(A25="",IF(A24="","",SUM($E$6:E24)),C25+D25)</f>
        <v>1078909.0356296557</v>
      </c>
      <c r="G25" s="1">
        <f t="shared" si="3"/>
        <v>20</v>
      </c>
      <c r="H25" s="4">
        <f t="shared" si="4"/>
        <v>7271883.3323373161</v>
      </c>
      <c r="I25" s="4">
        <f>IF(G25="",IF(G24="","",SUM(I$6:I24)),H25*$F$2)</f>
        <v>279967.50829498668</v>
      </c>
      <c r="J25" s="4">
        <f>IF(G25="",IF(G24="","",SUM($J$6:J24)),K25-I25)</f>
        <v>1100464.230134205</v>
      </c>
      <c r="K25" s="4">
        <f>IF(G25="",IF(G24="","",SUM($K$6:K24)),H25*(100%+$F$2)^($I$1-G24)*$F$2/((100%+$F$2)^($I$1-G24)-1))</f>
        <v>1380431.7384291915</v>
      </c>
      <c r="O25" s="16">
        <f t="shared" si="0"/>
        <v>0.15133139241117274</v>
      </c>
      <c r="P25" s="17">
        <f t="shared" si="5"/>
        <v>3.9999999999999744E-2</v>
      </c>
      <c r="Q25" s="4">
        <f t="shared" si="6"/>
        <v>21911231.430334207</v>
      </c>
      <c r="R25" s="33">
        <f t="shared" si="7"/>
        <v>0.66812073728224963</v>
      </c>
      <c r="S25" s="6"/>
      <c r="T25" s="6"/>
    </row>
    <row r="26" spans="1:20" x14ac:dyDescent="0.35">
      <c r="A26" s="1">
        <f t="shared" si="1"/>
        <v>21</v>
      </c>
      <c r="B26" s="4">
        <f t="shared" si="2"/>
        <v>4557536.1375095109</v>
      </c>
      <c r="C26" s="4">
        <f>IF(A26="",IF(A25="","",SUM($C$6:C25)),B26*$F$2)</f>
        <v>175465.14129411615</v>
      </c>
      <c r="D26" s="4">
        <f>IF(A26="",IF(A25="","",SUM($D$6:D25)),(D25+(B25*$F$1)/($I$1-A24)))</f>
        <v>911507.2275019025</v>
      </c>
      <c r="E26" s="4">
        <f>IF(A26="",IF(A25="","",SUM($E$6:E25)),C26+D26)</f>
        <v>1086972.3687960187</v>
      </c>
      <c r="G26" s="1">
        <f t="shared" si="3"/>
        <v>21</v>
      </c>
      <c r="H26" s="4">
        <f t="shared" si="4"/>
        <v>6418275.8662912352</v>
      </c>
      <c r="I26" s="4">
        <f>IF(G26="",IF(G25="","",SUM(I$6:I25)),H26*$F$2)</f>
        <v>247103.62085221254</v>
      </c>
      <c r="J26" s="4">
        <f>IF(G26="",IF(G25="","",SUM($J$6:J25)),K26-I26)</f>
        <v>1188545.3871141472</v>
      </c>
      <c r="K26" s="4">
        <f>IF(G26="",IF(G25="","",SUM($K$6:K25)),H26*(100%+$F$2)^($I$1-G25)*$F$2/((100%+$F$2)^($I$1-G25)-1))</f>
        <v>1435649.0079663596</v>
      </c>
      <c r="O26" s="16">
        <f t="shared" si="0"/>
        <v>0.18518141193593499</v>
      </c>
      <c r="P26" s="17">
        <f t="shared" si="5"/>
        <v>4.0000000000000313E-2</v>
      </c>
      <c r="Q26" s="4">
        <f t="shared" si="6"/>
        <v>22787680.687547576</v>
      </c>
      <c r="R26" s="33">
        <f t="shared" si="7"/>
        <v>0.71834448822172015</v>
      </c>
      <c r="S26" s="6"/>
      <c r="T26" s="6"/>
    </row>
    <row r="27" spans="1:20" x14ac:dyDescent="0.35">
      <c r="A27" s="1">
        <f t="shared" si="1"/>
        <v>22</v>
      </c>
      <c r="B27" s="4">
        <f t="shared" si="2"/>
        <v>3791870.0664079124</v>
      </c>
      <c r="C27" s="4">
        <f>IF(A27="",IF(A26="","",SUM($C$6:C26)),B27*$F$2)</f>
        <v>145986.99755670462</v>
      </c>
      <c r="D27" s="4">
        <f>IF(A27="",IF(A26="","",SUM($D$6:D26)),(D26+(B26*$F$1)/($I$1-A25)))</f>
        <v>947967.51660197857</v>
      </c>
      <c r="E27" s="4">
        <f>IF(A27="",IF(A26="","",SUM($E$6:E26)),C27+D27)</f>
        <v>1093954.5141586831</v>
      </c>
      <c r="G27" s="1">
        <f t="shared" si="3"/>
        <v>22</v>
      </c>
      <c r="H27" s="4">
        <f t="shared" si="4"/>
        <v>5438919.698344171</v>
      </c>
      <c r="I27" s="4">
        <f>IF(G27="",IF(G26="","",SUM(I$6:I26)),H27*$F$2)</f>
        <v>209398.40838625058</v>
      </c>
      <c r="J27" s="4">
        <f>IF(G27="",IF(G26="","",SUM($J$6:J26)),K27-I27)</f>
        <v>1283676.5598987627</v>
      </c>
      <c r="K27" s="4">
        <f>IF(G27="",IF(G26="","",SUM($K$6:K26)),H27*(100%+$F$2)^($I$1-G26)*$F$2/((100%+$F$2)^($I$1-G26)-1))</f>
        <v>1493074.9682850132</v>
      </c>
      <c r="O27" s="16">
        <f t="shared" si="0"/>
        <v>0.23601682523269579</v>
      </c>
      <c r="P27" s="17">
        <f t="shared" si="5"/>
        <v>3.999999999999946E-2</v>
      </c>
      <c r="Q27" s="4">
        <f t="shared" si="6"/>
        <v>23699187.915049478</v>
      </c>
      <c r="R27" s="33">
        <f t="shared" si="7"/>
        <v>0.77050185357236045</v>
      </c>
      <c r="S27" s="6"/>
      <c r="T27" s="6"/>
    </row>
    <row r="28" spans="1:20" x14ac:dyDescent="0.35">
      <c r="A28" s="1">
        <f t="shared" si="1"/>
        <v>23</v>
      </c>
      <c r="B28" s="4">
        <f t="shared" si="2"/>
        <v>2957658.651798171</v>
      </c>
      <c r="C28" s="4">
        <f>IF(A28="",IF(A27="","",SUM($C$6:C27)),B28*$F$2)</f>
        <v>113869.85809422958</v>
      </c>
      <c r="D28" s="4">
        <f>IF(A28="",IF(A27="","",SUM($D$6:D27)),(D27+(B27*$F$1)/($I$1-A26)))</f>
        <v>985886.21726605773</v>
      </c>
      <c r="E28" s="4">
        <f>IF(A28="",IF(A27="","",SUM($E$6:E27)),C28+D28)</f>
        <v>1099756.0753602872</v>
      </c>
      <c r="G28" s="1">
        <f t="shared" si="3"/>
        <v>23</v>
      </c>
      <c r="H28" s="4">
        <f t="shared" si="4"/>
        <v>4321452.8639832241</v>
      </c>
      <c r="I28" s="4">
        <f>IF(G28="",IF(G27="","",SUM(I$6:I27)),H28*$F$2)</f>
        <v>166375.93526335413</v>
      </c>
      <c r="J28" s="4">
        <f>IF(G28="",IF(G27="","",SUM($J$6:J27)),K28-I28)</f>
        <v>1386422.0317530609</v>
      </c>
      <c r="K28" s="4">
        <f>IF(G28="",IF(G27="","",SUM($K$6:K27)),H28*(100%+$F$2)^($I$1-G27)*$F$2/((100%+$F$2)^($I$1-G27)-1))</f>
        <v>1552797.967016415</v>
      </c>
      <c r="O28" s="16">
        <f t="shared" si="0"/>
        <v>0.32082312948686209</v>
      </c>
      <c r="P28" s="17">
        <f t="shared" si="5"/>
        <v>4.000000000000082E-2</v>
      </c>
      <c r="Q28" s="4">
        <f t="shared" si="6"/>
        <v>24647155.431651458</v>
      </c>
      <c r="R28" s="33">
        <f t="shared" si="7"/>
        <v>0.82466727748900026</v>
      </c>
      <c r="S28" s="6"/>
      <c r="T28" s="6"/>
    </row>
    <row r="29" spans="1:20" x14ac:dyDescent="0.35">
      <c r="A29" s="1">
        <f t="shared" si="1"/>
        <v>24</v>
      </c>
      <c r="B29" s="4">
        <f t="shared" si="2"/>
        <v>2050643.3319133981</v>
      </c>
      <c r="C29" s="4">
        <f>IF(A29="",IF(A28="","",SUM($C$6:C28)),B29*$F$2)</f>
        <v>78949.768278665826</v>
      </c>
      <c r="D29" s="4">
        <f>IF(A29="",IF(A28="","",SUM($D$6:D28)),(D28+(B28*$F$1)/($I$1-A27)))</f>
        <v>1025321.6659567</v>
      </c>
      <c r="E29" s="4">
        <f>IF(A29="",IF(A28="","",SUM($E$6:E28)),C29+D29)</f>
        <v>1104271.4342353658</v>
      </c>
      <c r="G29" s="1">
        <f t="shared" si="3"/>
        <v>24</v>
      </c>
      <c r="H29" s="4">
        <f t="shared" si="4"/>
        <v>3052432.0655193697</v>
      </c>
      <c r="I29" s="4">
        <f>IF(G29="",IF(G28="","",SUM(I$6:I28)),H29*$F$2)</f>
        <v>117518.63452249573</v>
      </c>
      <c r="J29" s="4">
        <f>IF(G29="",IF(G28="","",SUM($J$6:J28)),K29-I29)</f>
        <v>1497391.2511745747</v>
      </c>
      <c r="K29" s="4">
        <f>IF(G29="",IF(G28="","",SUM($K$6:K28)),H29*(100%+$F$2)^($I$1-G28)*$F$2/((100%+$F$2)^($I$1-G28)-1))</f>
        <v>1614909.8856970705</v>
      </c>
      <c r="O29" s="16">
        <f t="shared" si="0"/>
        <v>0.49055678194751057</v>
      </c>
      <c r="P29" s="17">
        <f t="shared" si="5"/>
        <v>3.9999999999999314E-2</v>
      </c>
      <c r="Q29" s="4">
        <f t="shared" si="6"/>
        <v>25633041.648917519</v>
      </c>
      <c r="R29" s="33">
        <f t="shared" si="7"/>
        <v>0.88091807022643076</v>
      </c>
      <c r="S29" s="6"/>
      <c r="T29" s="6"/>
    </row>
    <row r="30" spans="1:20" x14ac:dyDescent="0.35">
      <c r="A30" s="1">
        <f t="shared" si="1"/>
        <v>25</v>
      </c>
      <c r="B30" s="4">
        <f>IF(A30="",IF(A29="","","samtals"),B29+(B29-D29)*$F$1-D29)</f>
        <v>1066334.532594966</v>
      </c>
      <c r="C30" s="4">
        <f>IF(A30="",IF(A29="","",SUM($C$6:C29)),B30*$F$2)</f>
        <v>41053.879504906188</v>
      </c>
      <c r="D30" s="4">
        <f>IF(A30="",IF(A29="","",SUM($D$6:D29)),(D29+(B29*$F$1)/($I$1-A28)))</f>
        <v>1066334.5325949679</v>
      </c>
      <c r="E30" s="4">
        <f>IF(A30="",IF(A29="","",SUM($E$6:E29)),C30+D30)</f>
        <v>1107388.4120998741</v>
      </c>
      <c r="G30" s="1">
        <f t="shared" si="3"/>
        <v>25</v>
      </c>
      <c r="H30" s="4">
        <f t="shared" si="4"/>
        <v>1617242.4469185867</v>
      </c>
      <c r="I30" s="4">
        <f>IF(G30="",IF(G29="","",SUM(I$6:I29)),H30*$F$2)</f>
        <v>62263.834206365587</v>
      </c>
      <c r="J30" s="4">
        <f>IF(G30="",IF(G29="","",SUM($J$6:J29)),K30-I30)</f>
        <v>1617242.4469185877</v>
      </c>
      <c r="K30" s="4">
        <f>IF(G30="",IF(G29="","",SUM($K$6:K29)),H30*(100%+$F$2)^($I$1-G29)*$F$2/((100%+$F$2)^($I$1-G29)-1))</f>
        <v>1679506.2811249532</v>
      </c>
      <c r="O30" s="16">
        <f t="shared" si="0"/>
        <v>1.0000000000000007</v>
      </c>
      <c r="P30" s="17">
        <f t="shared" si="5"/>
        <v>3.9999999999999911E-2</v>
      </c>
      <c r="Q30" s="4">
        <f t="shared" si="6"/>
        <v>26658363.314874221</v>
      </c>
      <c r="R30" s="33">
        <f t="shared" si="7"/>
        <v>0.93933451848425231</v>
      </c>
      <c r="S30" s="6"/>
      <c r="T30" s="6"/>
    </row>
    <row r="31" spans="1:20" x14ac:dyDescent="0.35">
      <c r="A31" s="1" t="str">
        <f t="shared" si="1"/>
        <v/>
      </c>
      <c r="B31" s="4" t="str">
        <f>IF(A31="",IF(A30="","","samtals"),B30+(B30-D30)*$F$1-D30)</f>
        <v>samtals</v>
      </c>
      <c r="C31" s="4">
        <f>IF(A31="",IF(A30="","",SUM($C$6:C30)),B31*$F$2)</f>
        <v>7332022.5453166375</v>
      </c>
      <c r="D31" s="4">
        <f>IF(A31="",IF(A30="","",SUM($D$6:D30)),(D30+(B30*$F$1)/($I$1-A29)))</f>
        <v>17324697.84746917</v>
      </c>
      <c r="E31" s="8">
        <f>IF(A31="",IF(A30="","",SUM($E$6:E30)),C31+D31)</f>
        <v>24656720.392785802</v>
      </c>
      <c r="G31" s="1" t="str">
        <f t="shared" si="3"/>
        <v/>
      </c>
      <c r="H31" s="4" t="str">
        <f t="shared" si="4"/>
        <v>samtals</v>
      </c>
      <c r="I31" s="4">
        <f>IF(G31="",IF(G30="","",SUM(I$6:I30)),H31*$F$2)</f>
        <v>8647757.8819724824</v>
      </c>
      <c r="J31" s="4">
        <f>IF(G31="",IF(G30="","",SUM($J$6:J30)),K31-I31)</f>
        <v>18639118.763209265</v>
      </c>
      <c r="K31" s="8">
        <f>IF(G31="",IF(G30="","",SUM($K$6:K30)),H31*(100%+$F$2)^($I$1-G30)*$F$2/((100%+$F$2)^($I$1-G30)-1))</f>
        <v>27286876.645181749</v>
      </c>
      <c r="O31" s="16" t="str">
        <f t="shared" si="0"/>
        <v/>
      </c>
      <c r="P31" s="17" t="str">
        <f t="shared" si="5"/>
        <v/>
      </c>
      <c r="Q31" s="4" t="str">
        <f t="shared" si="6"/>
        <v/>
      </c>
      <c r="R31" s="33" t="str">
        <f t="shared" si="7"/>
        <v/>
      </c>
      <c r="S31" s="6"/>
      <c r="T31" s="6"/>
    </row>
    <row r="32" spans="1:20" x14ac:dyDescent="0.35">
      <c r="A32" s="1" t="str">
        <f t="shared" si="1"/>
        <v/>
      </c>
      <c r="B32" s="4" t="str">
        <f t="shared" si="2"/>
        <v/>
      </c>
      <c r="C32" s="4" t="str">
        <f>IF(A32="",IF(A31="","",SUM($C$6:C31)),B32*$F$2)</f>
        <v/>
      </c>
      <c r="D32" s="4" t="str">
        <f>IF(A32="",IF(A31="","",SUM($D$6:D31)),(D31+(B31*$F$1)/($I$1-A30)))</f>
        <v/>
      </c>
      <c r="E32" s="4" t="str">
        <f>IF(A32="",IF(A31="","",SUM($E$6:E31)),C32+D32)</f>
        <v/>
      </c>
      <c r="G32" s="1" t="str">
        <f t="shared" si="3"/>
        <v/>
      </c>
      <c r="H32" s="4" t="str">
        <f t="shared" si="4"/>
        <v/>
      </c>
      <c r="I32" s="4" t="str">
        <f>IF(G32="",IF(G31="","",SUM(I$6:I31)),H32*$F$2)</f>
        <v/>
      </c>
      <c r="J32" s="4" t="str">
        <f>IF(G32="",IF(G31="","",SUM($J$6:J31)),K32-I32)</f>
        <v/>
      </c>
      <c r="K32" s="4" t="str">
        <f>IF(G32="",IF(G31="","",SUM($K$6:K31)),H32*(100%+$F$2)^($I$1-G31)*$F$2/((100%+$F$2)^($I$1-G31)-1))</f>
        <v/>
      </c>
      <c r="O32" s="16" t="str">
        <f t="shared" si="0"/>
        <v/>
      </c>
      <c r="P32" s="17" t="str">
        <f t="shared" si="5"/>
        <v/>
      </c>
      <c r="Q32" s="4" t="str">
        <f t="shared" si="6"/>
        <v/>
      </c>
      <c r="R32" s="33" t="str">
        <f t="shared" si="7"/>
        <v/>
      </c>
      <c r="S32" s="6"/>
      <c r="T32" s="6"/>
    </row>
    <row r="33" spans="1:20" x14ac:dyDescent="0.35">
      <c r="A33" s="1" t="str">
        <f t="shared" si="1"/>
        <v/>
      </c>
      <c r="B33" s="4" t="str">
        <f t="shared" si="2"/>
        <v/>
      </c>
      <c r="C33" s="4" t="str">
        <f>IF(A33="",IF(A32="","",SUM($C$6:C32)),B33*$F$2)</f>
        <v/>
      </c>
      <c r="D33" s="4" t="str">
        <f>IF(A33="",IF(A32="","",SUM($D$6:D32)),(D32+(B32*$F$1)/($I$1-A31)))</f>
        <v/>
      </c>
      <c r="E33" s="4" t="str">
        <f>IF(A33="",IF(A32="","",SUM($E$6:E32)),C33+D33)</f>
        <v/>
      </c>
      <c r="G33" s="1" t="str">
        <f t="shared" si="3"/>
        <v/>
      </c>
      <c r="H33" s="4" t="str">
        <f t="shared" si="4"/>
        <v/>
      </c>
      <c r="I33" s="4" t="str">
        <f>IF(G33="",IF(G32="","",SUM(I$6:I32)),H33*$F$2)</f>
        <v/>
      </c>
      <c r="J33" s="4" t="str">
        <f>IF(G33="",IF(G32="","",SUM($J$6:J32)),K33-I33)</f>
        <v/>
      </c>
      <c r="K33" s="4" t="str">
        <f>IF(G33="",IF(G32="","",SUM($K$6:K32)),H33*(100%+$F$2)^($I$1-G32)*$F$2/((100%+$F$2)^($I$1-G32)-1))</f>
        <v/>
      </c>
      <c r="O33" s="16" t="str">
        <f t="shared" si="0"/>
        <v/>
      </c>
      <c r="P33" s="17" t="str">
        <f t="shared" si="5"/>
        <v/>
      </c>
      <c r="Q33" s="4" t="str">
        <f t="shared" si="6"/>
        <v/>
      </c>
      <c r="R33" s="33" t="str">
        <f t="shared" si="7"/>
        <v/>
      </c>
      <c r="S33" s="6"/>
      <c r="T33" s="6"/>
    </row>
    <row r="34" spans="1:20" x14ac:dyDescent="0.35">
      <c r="A34" s="1" t="str">
        <f t="shared" si="1"/>
        <v/>
      </c>
      <c r="B34" s="4" t="str">
        <f t="shared" si="2"/>
        <v/>
      </c>
      <c r="C34" s="4" t="str">
        <f>IF(A34="",IF(A33="","",SUM($C$6:C33)),B34*$F$2)</f>
        <v/>
      </c>
      <c r="D34" s="4" t="str">
        <f>IF(A34="",IF(A33="","",SUM($D$6:D33)),(D33+(B33*$F$1)/($I$1-A32)))</f>
        <v/>
      </c>
      <c r="E34" s="4" t="str">
        <f>IF(A34="",IF(A33="","",SUM($E$6:E33)),C34+D34)</f>
        <v/>
      </c>
      <c r="G34" s="1" t="str">
        <f t="shared" si="3"/>
        <v/>
      </c>
      <c r="H34" s="4" t="str">
        <f t="shared" si="4"/>
        <v/>
      </c>
      <c r="I34" s="4" t="str">
        <f>IF(G34="",IF(G33="","",SUM(I$6:I33)),H34*$F$2)</f>
        <v/>
      </c>
      <c r="J34" s="4" t="str">
        <f>IF(G34="",IF(G33="","",SUM($J$6:J33)),K34-I34)</f>
        <v/>
      </c>
      <c r="K34" s="4" t="str">
        <f>IF(G34="",IF(G33="","",SUM($K$6:K33)),H34*(100%+$F$2)^($I$1-G33)*$F$2/((100%+$F$2)^($I$1-G33)-1))</f>
        <v/>
      </c>
      <c r="O34" s="16" t="str">
        <f t="shared" si="0"/>
        <v/>
      </c>
      <c r="P34" s="17" t="str">
        <f t="shared" si="5"/>
        <v/>
      </c>
      <c r="Q34" s="4" t="str">
        <f t="shared" si="6"/>
        <v/>
      </c>
      <c r="R34" s="33" t="str">
        <f t="shared" si="7"/>
        <v/>
      </c>
      <c r="S34" s="6"/>
      <c r="T34" s="6"/>
    </row>
    <row r="35" spans="1:20" x14ac:dyDescent="0.35">
      <c r="A35" s="1" t="str">
        <f t="shared" si="1"/>
        <v/>
      </c>
      <c r="B35" s="4" t="str">
        <f t="shared" si="2"/>
        <v/>
      </c>
      <c r="C35" s="4" t="str">
        <f>IF(A35="",IF(A34="","",SUM($C$6:C34)),B35*$F$2)</f>
        <v/>
      </c>
      <c r="D35" s="4" t="str">
        <f>IF(A35="",IF(A34="","",SUM($D$6:D34)),(D34+(B34*$F$1)/($I$1-A33)))</f>
        <v/>
      </c>
      <c r="E35" s="4" t="str">
        <f>IF(A35="",IF(A34="","",SUM($E$6:E34)),C35+D35)</f>
        <v/>
      </c>
      <c r="G35" s="1" t="str">
        <f t="shared" si="3"/>
        <v/>
      </c>
      <c r="H35" s="4" t="str">
        <f t="shared" si="4"/>
        <v/>
      </c>
      <c r="I35" s="4" t="str">
        <f>IF(G35="",IF(G34="","",SUM(I$6:I34)),H35*$F$2)</f>
        <v/>
      </c>
      <c r="J35" s="4" t="str">
        <f>IF(G35="",IF(G34="","",SUM($J$6:J34)),K35-I35)</f>
        <v/>
      </c>
      <c r="K35" s="4" t="str">
        <f>IF(G35="",IF(G34="","",SUM($K$6:K34)),H35*(100%+$F$2)^($I$1-G34)*$F$2/((100%+$F$2)^($I$1-G34)-1))</f>
        <v/>
      </c>
      <c r="O35" s="16" t="str">
        <f t="shared" si="0"/>
        <v/>
      </c>
      <c r="P35" s="17" t="str">
        <f t="shared" si="5"/>
        <v/>
      </c>
      <c r="Q35" s="4" t="str">
        <f t="shared" si="6"/>
        <v/>
      </c>
      <c r="R35" s="33" t="str">
        <f t="shared" si="7"/>
        <v/>
      </c>
      <c r="S35" s="6"/>
      <c r="T35" s="6"/>
    </row>
    <row r="36" spans="1:20" x14ac:dyDescent="0.35">
      <c r="A36" s="1" t="str">
        <f t="shared" si="1"/>
        <v/>
      </c>
      <c r="B36" s="4" t="str">
        <f t="shared" si="2"/>
        <v/>
      </c>
      <c r="C36" s="4" t="str">
        <f>IF(A36="",IF(A35="","",SUM($C$6:C35)),B36*$F$2)</f>
        <v/>
      </c>
      <c r="D36" s="4" t="str">
        <f>IF(A36="",IF(A35="","",SUM($D$6:D35)),(D35+(B35*$F$1)/($I$1-A34)))</f>
        <v/>
      </c>
      <c r="E36" s="4" t="str">
        <f>IF(A36="",IF(A35="","",SUM($E$6:E35)),C36+D36)</f>
        <v/>
      </c>
      <c r="G36" s="1" t="str">
        <f t="shared" si="3"/>
        <v/>
      </c>
      <c r="H36" s="4" t="str">
        <f t="shared" si="4"/>
        <v/>
      </c>
      <c r="I36" s="4" t="str">
        <f>IF(G36="",IF(G35="","",SUM(I$6:I35)),H36*$F$2)</f>
        <v/>
      </c>
      <c r="J36" s="4" t="str">
        <f>IF(G36="",IF(G35="","",SUM($J$6:J35)),K36-I36)</f>
        <v/>
      </c>
      <c r="K36" s="4" t="str">
        <f>IF(G36="",IF(G35="","",SUM($K$6:K35)),H36*(100%+$F$2)^($I$1-G35)*$F$2/((100%+$F$2)^($I$1-G35)-1))</f>
        <v/>
      </c>
      <c r="O36" s="16" t="str">
        <f t="shared" si="0"/>
        <v/>
      </c>
      <c r="P36" s="17" t="str">
        <f t="shared" si="5"/>
        <v/>
      </c>
      <c r="Q36" s="4" t="str">
        <f t="shared" si="6"/>
        <v/>
      </c>
      <c r="R36" s="33" t="str">
        <f t="shared" si="7"/>
        <v/>
      </c>
    </row>
    <row r="37" spans="1:20" x14ac:dyDescent="0.35">
      <c r="A37" s="1" t="str">
        <f t="shared" si="1"/>
        <v/>
      </c>
      <c r="B37" s="4" t="str">
        <f t="shared" si="2"/>
        <v/>
      </c>
      <c r="C37" s="4" t="str">
        <f>IF(A37="",IF(A36="","",SUM($C$6:C36)),B37*$F$2)</f>
        <v/>
      </c>
      <c r="D37" s="4" t="str">
        <f>IF(A37="",IF(A36="","",SUM($D$6:D36)),(D36+(B36*$F$1)/($I$1-A35)))</f>
        <v/>
      </c>
      <c r="E37" s="4" t="str">
        <f>IF(A37="",IF(A36="","",SUM($E$6:E36)),C37+D37)</f>
        <v/>
      </c>
      <c r="G37" s="1" t="str">
        <f t="shared" si="3"/>
        <v/>
      </c>
      <c r="H37" s="4" t="str">
        <f t="shared" si="4"/>
        <v/>
      </c>
      <c r="I37" s="4" t="str">
        <f>IF(G37="",IF(G36="","",SUM(I$6:I36)),H37*$F$2)</f>
        <v/>
      </c>
      <c r="J37" s="4" t="str">
        <f>IF(G37="",IF(G36="","",SUM($J$6:J36)),K37-I37)</f>
        <v/>
      </c>
      <c r="K37" s="4" t="str">
        <f>IF(G37="",IF(G36="","",SUM($K$6:K36)),H37*(100%+$F$2)^($I$1-G36)*$F$2/((100%+$F$2)^($I$1-G36)-1))</f>
        <v/>
      </c>
      <c r="O37" s="16" t="str">
        <f t="shared" si="0"/>
        <v/>
      </c>
      <c r="P37" s="17" t="str">
        <f t="shared" si="5"/>
        <v/>
      </c>
      <c r="Q37" s="4" t="str">
        <f t="shared" si="6"/>
        <v/>
      </c>
      <c r="R37" s="33" t="str">
        <f t="shared" si="7"/>
        <v/>
      </c>
    </row>
    <row r="38" spans="1:20" x14ac:dyDescent="0.35">
      <c r="A38" s="1" t="str">
        <f t="shared" si="1"/>
        <v/>
      </c>
      <c r="B38" s="4" t="str">
        <f t="shared" si="2"/>
        <v/>
      </c>
      <c r="C38" s="4" t="str">
        <f>IF(A38="",IF(A37="","",SUM($C$6:C37)),B38*$F$2)</f>
        <v/>
      </c>
      <c r="D38" s="4" t="str">
        <f>IF(A38="",IF(A37="","",SUM($D$6:D37)),(D37+(B37*$F$1)/($I$1-A36)))</f>
        <v/>
      </c>
      <c r="E38" s="4" t="str">
        <f>IF(A38="",IF(A37="","",SUM($E$6:E37)),C38+D38)</f>
        <v/>
      </c>
      <c r="G38" s="1" t="str">
        <f t="shared" si="3"/>
        <v/>
      </c>
      <c r="H38" s="4" t="str">
        <f t="shared" si="4"/>
        <v/>
      </c>
      <c r="I38" s="4" t="str">
        <f>IF(G38="",IF(G37="","",SUM(I$6:I37)),H38*$F$2)</f>
        <v/>
      </c>
      <c r="J38" s="4" t="str">
        <f>IF(G38="",IF(G37="","",SUM($J$6:J37)),K38-I38)</f>
        <v/>
      </c>
      <c r="K38" s="4" t="str">
        <f>IF(G38="",IF(G37="","",SUM($K$6:K37)),H38*(100%+$F$2)^($I$1-G37)*$F$2/((100%+$F$2)^($I$1-G37)-1))</f>
        <v/>
      </c>
      <c r="O38" s="16" t="str">
        <f t="shared" si="0"/>
        <v/>
      </c>
      <c r="P38" s="17" t="str">
        <f t="shared" si="5"/>
        <v/>
      </c>
      <c r="Q38" s="4" t="str">
        <f t="shared" si="6"/>
        <v/>
      </c>
      <c r="R38" s="33" t="str">
        <f t="shared" si="7"/>
        <v/>
      </c>
    </row>
    <row r="39" spans="1:20" x14ac:dyDescent="0.35">
      <c r="A39" s="1" t="str">
        <f t="shared" si="1"/>
        <v/>
      </c>
      <c r="B39" s="4" t="str">
        <f t="shared" si="2"/>
        <v/>
      </c>
      <c r="C39" s="4" t="str">
        <f>IF(A39="",IF(A38="","",SUM($C$6:C38)),B39*$F$2)</f>
        <v/>
      </c>
      <c r="D39" s="4" t="str">
        <f>IF(A39="",IF(A38="","",SUM($D$6:D38)),(D38+(B38*$F$1)/($I$1-A37)))</f>
        <v/>
      </c>
      <c r="E39" s="4" t="str">
        <f>IF(A39="",IF(A38="","",SUM($E$6:E38)),C39+D39)</f>
        <v/>
      </c>
      <c r="G39" s="1" t="str">
        <f t="shared" si="3"/>
        <v/>
      </c>
      <c r="H39" s="4" t="str">
        <f t="shared" si="4"/>
        <v/>
      </c>
      <c r="I39" s="4" t="str">
        <f>IF(G39="",IF(G38="","",SUM(I$6:I38)),H39*$F$2)</f>
        <v/>
      </c>
      <c r="J39" s="4" t="str">
        <f>IF(G39="",IF(G38="","",SUM($J$6:J38)),K39-I39)</f>
        <v/>
      </c>
      <c r="K39" s="4" t="str">
        <f>IF(G39="",IF(G38="","",SUM($K$6:K38)),H39*(100%+$F$2)^($I$1-G38)*$F$2/((100%+$F$2)^($I$1-G38)-1))</f>
        <v/>
      </c>
      <c r="O39" s="16" t="str">
        <f t="shared" si="0"/>
        <v/>
      </c>
      <c r="P39" s="17" t="str">
        <f t="shared" si="5"/>
        <v/>
      </c>
      <c r="Q39" s="4" t="str">
        <f t="shared" si="6"/>
        <v/>
      </c>
      <c r="R39" s="33" t="str">
        <f t="shared" si="7"/>
        <v/>
      </c>
    </row>
    <row r="40" spans="1:20" x14ac:dyDescent="0.35">
      <c r="A40" s="1" t="str">
        <f t="shared" si="1"/>
        <v/>
      </c>
      <c r="B40" s="4" t="str">
        <f t="shared" si="2"/>
        <v/>
      </c>
      <c r="C40" s="4" t="str">
        <f>IF(A40="",IF(A39="","",SUM($C$6:C39)),B40*$F$2)</f>
        <v/>
      </c>
      <c r="D40" s="4" t="str">
        <f>IF(A40="",IF(A39="","",SUM($D$6:D39)),(D39+(B39*$F$1)/($I$1-A38)))</f>
        <v/>
      </c>
      <c r="E40" s="4" t="str">
        <f>IF(A40="",IF(A39="","",SUM($E$6:E39)),C40+D40)</f>
        <v/>
      </c>
      <c r="G40" s="1" t="str">
        <f t="shared" si="3"/>
        <v/>
      </c>
      <c r="H40" s="4" t="str">
        <f t="shared" si="4"/>
        <v/>
      </c>
      <c r="I40" s="4" t="str">
        <f>IF(G40="",IF(G39="","",SUM(I$6:I39)),H40*$F$2)</f>
        <v/>
      </c>
      <c r="J40" s="4" t="str">
        <f>IF(G40="",IF(G39="","",SUM($J$6:J39)),K40-I40)</f>
        <v/>
      </c>
      <c r="K40" s="4" t="str">
        <f>IF(G40="",IF(G39="","",SUM($K$6:K39)),H40*(100%+$F$2)^($I$1-G39)*$F$2/((100%+$F$2)^($I$1-G39)-1))</f>
        <v/>
      </c>
      <c r="O40" s="16" t="str">
        <f t="shared" si="0"/>
        <v/>
      </c>
      <c r="P40" s="17" t="str">
        <f t="shared" si="5"/>
        <v/>
      </c>
      <c r="Q40" s="4" t="str">
        <f t="shared" si="6"/>
        <v/>
      </c>
      <c r="R40" s="33" t="str">
        <f t="shared" si="7"/>
        <v/>
      </c>
    </row>
    <row r="41" spans="1:20" x14ac:dyDescent="0.35">
      <c r="A41" s="1" t="str">
        <f t="shared" si="1"/>
        <v/>
      </c>
      <c r="B41" s="4" t="str">
        <f t="shared" si="2"/>
        <v/>
      </c>
      <c r="C41" s="4" t="str">
        <f>IF(A41="",IF(A40="","",SUM($C$6:C40)),B41*$F$2)</f>
        <v/>
      </c>
      <c r="D41" s="4" t="str">
        <f>IF(A41="",IF(A40="","",SUM($D$6:D40)),(D40+(B40*$F$1)/($I$1-A39)))</f>
        <v/>
      </c>
      <c r="E41" s="4" t="str">
        <f>IF(A41="",IF(A40="","",SUM($E$6:E40)),C41+D41)</f>
        <v/>
      </c>
      <c r="G41" s="1" t="str">
        <f t="shared" si="3"/>
        <v/>
      </c>
      <c r="H41" s="4" t="str">
        <f t="shared" si="4"/>
        <v/>
      </c>
      <c r="I41" s="4" t="str">
        <f>IF(G41="",IF(G40="","",SUM(I$6:I40)),H41*$F$2)</f>
        <v/>
      </c>
      <c r="J41" s="4" t="str">
        <f>IF(G41="",IF(G40="","",SUM($J$6:J40)),K41-I41)</f>
        <v/>
      </c>
      <c r="K41" s="4" t="str">
        <f>IF(G41="",IF(G40="","",SUM($K$6:K40)),H41*(100%+$F$2)^($I$1-G40)*$F$2/((100%+$F$2)^($I$1-G40)-1))</f>
        <v/>
      </c>
      <c r="O41" s="16" t="str">
        <f t="shared" si="0"/>
        <v/>
      </c>
      <c r="P41" s="17" t="str">
        <f t="shared" si="5"/>
        <v/>
      </c>
      <c r="Q41" s="4" t="str">
        <f t="shared" si="6"/>
        <v/>
      </c>
      <c r="R41" s="33" t="str">
        <f t="shared" si="7"/>
        <v/>
      </c>
    </row>
    <row r="42" spans="1:20" x14ac:dyDescent="0.35">
      <c r="A42" s="1" t="str">
        <f t="shared" si="1"/>
        <v/>
      </c>
      <c r="B42" s="4" t="str">
        <f t="shared" si="2"/>
        <v/>
      </c>
      <c r="C42" s="4" t="str">
        <f>IF(A42="",IF(A41="","",SUM($C$6:C41)),B42*$F$2)</f>
        <v/>
      </c>
      <c r="D42" s="4" t="str">
        <f>IF(A42="",IF(A41="","",SUM($D$6:D41)),(D41+(B41*$F$1)/($I$1-A40)))</f>
        <v/>
      </c>
      <c r="E42" s="4" t="str">
        <f>IF(A42="",IF(A41="","",SUM($E$6:E41)),C42+D42)</f>
        <v/>
      </c>
      <c r="G42" s="1" t="str">
        <f t="shared" si="3"/>
        <v/>
      </c>
      <c r="H42" s="4" t="str">
        <f t="shared" si="4"/>
        <v/>
      </c>
      <c r="I42" s="4" t="str">
        <f>IF(G42="",IF(G41="","",SUM(I$6:I41)),H42*$F$2)</f>
        <v/>
      </c>
      <c r="J42" s="4" t="str">
        <f>IF(G42="",IF(G41="","",SUM($J$6:J41)),K42-I42)</f>
        <v/>
      </c>
      <c r="K42" s="4" t="str">
        <f>IF(G42="",IF(G41="","",SUM($K$6:K41)),H42*(100%+$F$2)^($I$1-G41)*$F$2/((100%+$F$2)^($I$1-G41)-1))</f>
        <v/>
      </c>
      <c r="O42" s="16" t="str">
        <f t="shared" si="0"/>
        <v/>
      </c>
      <c r="P42" s="17" t="str">
        <f t="shared" si="5"/>
        <v/>
      </c>
      <c r="Q42" s="4" t="str">
        <f t="shared" si="6"/>
        <v/>
      </c>
      <c r="R42" s="33" t="str">
        <f t="shared" si="7"/>
        <v/>
      </c>
    </row>
    <row r="43" spans="1:20" x14ac:dyDescent="0.35">
      <c r="A43" s="1" t="str">
        <f t="shared" si="1"/>
        <v/>
      </c>
      <c r="B43" s="4" t="str">
        <f t="shared" si="2"/>
        <v/>
      </c>
      <c r="C43" s="4" t="str">
        <f>IF(A43="",IF(A42="","",SUM($C$6:C42)),B43*$F$2)</f>
        <v/>
      </c>
      <c r="D43" s="4" t="str">
        <f>IF(A43="",IF(A42="","",SUM($D$6:D42)),(D42+(B42*$F$1)/($I$1-A41)))</f>
        <v/>
      </c>
      <c r="E43" s="4" t="str">
        <f>IF(A43="",IF(A42="","",SUM($E$6:E42)),C43+D43)</f>
        <v/>
      </c>
      <c r="G43" s="1" t="str">
        <f t="shared" si="3"/>
        <v/>
      </c>
      <c r="H43" s="4" t="str">
        <f t="shared" si="4"/>
        <v/>
      </c>
      <c r="I43" s="4" t="str">
        <f>IF(G43="",IF(G42="","",SUM(I$6:I42)),H43*$F$2)</f>
        <v/>
      </c>
      <c r="J43" s="4" t="str">
        <f>IF(G43="",IF(G42="","",SUM($J$6:J42)),K43-I43)</f>
        <v/>
      </c>
      <c r="K43" s="4" t="str">
        <f>IF(G43="",IF(G42="","",SUM($K$6:K42)),H43*(100%+$F$2)^($I$1-G42)*$F$2/((100%+$F$2)^($I$1-G42)-1))</f>
        <v/>
      </c>
      <c r="O43" s="16" t="str">
        <f t="shared" si="0"/>
        <v/>
      </c>
      <c r="P43" s="17" t="str">
        <f t="shared" si="5"/>
        <v/>
      </c>
      <c r="Q43" s="4" t="str">
        <f t="shared" si="6"/>
        <v/>
      </c>
      <c r="R43" s="33" t="str">
        <f t="shared" si="7"/>
        <v/>
      </c>
    </row>
    <row r="44" spans="1:20" x14ac:dyDescent="0.35">
      <c r="A44" s="1" t="str">
        <f t="shared" si="1"/>
        <v/>
      </c>
      <c r="B44" s="4" t="str">
        <f t="shared" si="2"/>
        <v/>
      </c>
      <c r="C44" s="4" t="str">
        <f>IF(A44="",IF(A43="","",SUM($C$6:C43)),B44*$F$2)</f>
        <v/>
      </c>
      <c r="D44" s="4" t="str">
        <f>IF(A44="",IF(A43="","",SUM($D$6:D43)),(D43+(B43*$F$1)/($I$1-A42)))</f>
        <v/>
      </c>
      <c r="E44" s="4" t="str">
        <f>IF(A44="",IF(A43="","",SUM($E$6:E43)),C44+D44)</f>
        <v/>
      </c>
      <c r="G44" s="1" t="str">
        <f t="shared" si="3"/>
        <v/>
      </c>
      <c r="H44" s="4" t="str">
        <f t="shared" si="4"/>
        <v/>
      </c>
      <c r="I44" s="4" t="str">
        <f>IF(G44="",IF(G43="","",SUM(I$6:I43)),H44*$F$2)</f>
        <v/>
      </c>
      <c r="J44" s="4" t="str">
        <f>IF(G44="",IF(G43="","",SUM($J$6:J43)),K44-I44)</f>
        <v/>
      </c>
      <c r="K44" s="4" t="str">
        <f>IF(G44="",IF(G43="","",SUM($K$6:K43)),H44*(100%+$F$2)^($I$1-G43)*$F$2/((100%+$F$2)^($I$1-G43)-1))</f>
        <v/>
      </c>
      <c r="O44" s="16" t="str">
        <f t="shared" si="0"/>
        <v/>
      </c>
      <c r="P44" s="17" t="str">
        <f t="shared" si="5"/>
        <v/>
      </c>
      <c r="Q44" s="4" t="str">
        <f t="shared" si="6"/>
        <v/>
      </c>
      <c r="R44" s="33" t="str">
        <f t="shared" si="7"/>
        <v/>
      </c>
    </row>
    <row r="45" spans="1:20" x14ac:dyDescent="0.35">
      <c r="A45" s="1" t="str">
        <f t="shared" si="1"/>
        <v/>
      </c>
      <c r="B45" s="4" t="str">
        <f t="shared" si="2"/>
        <v/>
      </c>
      <c r="C45" s="4" t="str">
        <f>IF(A45="",IF(A44="","",SUM($C$6:C44)),B45*$F$2)</f>
        <v/>
      </c>
      <c r="D45" s="4" t="str">
        <f>IF(A45="",IF(A44="","",SUM($D$6:D44)),(D44+(B44*$F$1)/($I$1-A43)))</f>
        <v/>
      </c>
      <c r="E45" s="4" t="str">
        <f>IF(A45="",IF(A44="","",SUM($E$6:E44)),C45+D45)</f>
        <v/>
      </c>
      <c r="G45" s="1" t="str">
        <f t="shared" si="3"/>
        <v/>
      </c>
      <c r="H45" s="4" t="str">
        <f t="shared" si="4"/>
        <v/>
      </c>
      <c r="I45" s="4" t="str">
        <f>IF(G45="",IF(G44="","",SUM(I$6:I44)),H45*$F$2)</f>
        <v/>
      </c>
      <c r="J45" s="4" t="str">
        <f>IF(G45="",IF(G44="","",SUM($J$6:J44)),K45-I45)</f>
        <v/>
      </c>
      <c r="K45" s="4" t="str">
        <f>IF(G45="",IF(G44="","",SUM($K$6:K44)),H45*(100%+$F$2)^($I$1-G44)*$F$2/((100%+$F$2)^($I$1-G44)-1))</f>
        <v/>
      </c>
      <c r="O45" s="16" t="str">
        <f t="shared" si="0"/>
        <v/>
      </c>
      <c r="P45" s="17" t="str">
        <f t="shared" si="5"/>
        <v/>
      </c>
      <c r="Q45" s="4" t="str">
        <f t="shared" si="6"/>
        <v/>
      </c>
      <c r="R45" s="33" t="str">
        <f t="shared" si="7"/>
        <v/>
      </c>
    </row>
    <row r="46" spans="1:20" x14ac:dyDescent="0.35">
      <c r="A46" s="1" t="str">
        <f t="shared" si="1"/>
        <v/>
      </c>
      <c r="B46" s="4" t="str">
        <f t="shared" si="2"/>
        <v/>
      </c>
      <c r="C46" s="4" t="str">
        <f>IF(A46="",IF(A45="","",SUM($C$6:C45)),B46*$F$2)</f>
        <v/>
      </c>
      <c r="D46" s="4" t="str">
        <f>IF(A46="",IF(A45="","",SUM($D$6:D45)),(D45+(B45*$F$1)/($I$1-A44)))</f>
        <v/>
      </c>
      <c r="E46" s="4" t="str">
        <f>IF(A46="",IF(A45="","",SUM($E$6:E45)),C46+D46)</f>
        <v/>
      </c>
      <c r="G46" s="1" t="str">
        <f t="shared" si="3"/>
        <v/>
      </c>
      <c r="H46" s="4" t="str">
        <f t="shared" si="4"/>
        <v/>
      </c>
      <c r="I46" s="4" t="str">
        <f>IF(G46="",IF(G45="","",SUM(I$6:I45)),H46*$F$2)</f>
        <v/>
      </c>
      <c r="J46" s="4" t="str">
        <f>IF(G46="",IF(G45="","",SUM($J$6:J45)),K46-I46)</f>
        <v/>
      </c>
      <c r="K46" s="4" t="str">
        <f>IF(G46="",IF(G45="","",SUM($K$6:K45)),H46*(100%+$F$2)^($I$1-G45)*$F$2/((100%+$F$2)^($I$1-G45)-1))</f>
        <v/>
      </c>
      <c r="O46" s="16" t="str">
        <f t="shared" si="0"/>
        <v/>
      </c>
      <c r="P46" s="17" t="str">
        <f t="shared" si="5"/>
        <v/>
      </c>
      <c r="Q46" s="4" t="str">
        <f t="shared" si="6"/>
        <v/>
      </c>
      <c r="R46" s="33" t="str">
        <f t="shared" si="7"/>
        <v/>
      </c>
    </row>
    <row r="47" spans="1:20" x14ac:dyDescent="0.35">
      <c r="A47" s="1" t="str">
        <f t="shared" si="1"/>
        <v/>
      </c>
      <c r="B47" s="9" t="str">
        <f t="shared" si="2"/>
        <v/>
      </c>
      <c r="C47" s="2" t="str">
        <f>IF(A47="",IF(A46="","",SUM($C$6:C46)),B47*$F$2)</f>
        <v/>
      </c>
      <c r="D47" s="2" t="str">
        <f>IF(A47="",IF(A46="","",SUM($D$6:D46)),(D46+(B46*$F$1)/($I$1-A45)))</f>
        <v/>
      </c>
      <c r="E47" s="2" t="str">
        <f>IF(A47="",IF(A46="","",SUM($E$6:E46)),C47+D47)</f>
        <v/>
      </c>
      <c r="G47" s="1" t="str">
        <f t="shared" si="3"/>
        <v/>
      </c>
      <c r="H47" s="2" t="str">
        <f t="shared" si="4"/>
        <v/>
      </c>
      <c r="I47" s="2" t="str">
        <f>IF(G47="",IF(G46="","",SUM(I$6:I46)),H47*$F$2)</f>
        <v/>
      </c>
      <c r="J47" s="2" t="str">
        <f>IF(G47="",IF(G46="","",SUM($J$6:J46)),K47-I47)</f>
        <v/>
      </c>
      <c r="K47" s="2" t="str">
        <f>IF(G47="",IF(G46="","",SUM($K$6:K46)),H47*(100%+$F$2)^($I$1-G46)*$F$2/((100%+$F$2)^($I$1-G46)-1))</f>
        <v/>
      </c>
      <c r="O47" s="16" t="str">
        <f t="shared" si="0"/>
        <v/>
      </c>
      <c r="P47" s="17" t="str">
        <f t="shared" si="5"/>
        <v/>
      </c>
      <c r="Q47" s="4" t="str">
        <f t="shared" si="6"/>
        <v/>
      </c>
      <c r="R47" s="33" t="str">
        <f t="shared" si="7"/>
        <v/>
      </c>
    </row>
    <row r="48" spans="1:20" x14ac:dyDescent="0.35">
      <c r="A48" s="1" t="str">
        <f t="shared" si="1"/>
        <v/>
      </c>
      <c r="B48" s="9" t="str">
        <f t="shared" ref="B48:B111" si="8">IF(A48="",IF(A47="","","samtals"),B47+(B47-D47)*$F$1-D47)</f>
        <v/>
      </c>
      <c r="C48" s="2" t="str">
        <f>IF(A48="",IF(A47="","",SUM($C$6:C47)),B48*$F$2)</f>
        <v/>
      </c>
      <c r="D48" s="2" t="str">
        <f>IF(A48="",IF(A47="","",SUM($D$6:D47)),(D47+(B47*$F$1)/($I$1-A46)))</f>
        <v/>
      </c>
      <c r="E48" s="2" t="str">
        <f>IF(A48="",IF(A47="","",SUM($E$6:E47)),C48+D48)</f>
        <v/>
      </c>
      <c r="G48" s="1" t="str">
        <f t="shared" si="3"/>
        <v/>
      </c>
      <c r="H48" s="2" t="str">
        <f t="shared" ref="H48" si="9">IF(G48="",IF(G47="","","samtals"),H47+(H47-J47)*$F$1-J47)</f>
        <v/>
      </c>
      <c r="I48" s="2" t="str">
        <f>IF(G48="",IF(G47="","",SUM(I$6:I47)),H48*$F$2)</f>
        <v/>
      </c>
      <c r="J48" s="2" t="str">
        <f>IF(G48="",IF(G47="","",SUM($J$6:J47)),K48-I48)</f>
        <v/>
      </c>
      <c r="K48" s="2" t="str">
        <f>IF(G48="",IF(G47="","",SUM($K$6:K47)),H48*(100%+$F$2)^($I$1-G47)*$F$2/((100%+$F$2)^($I$1-G47)-1))</f>
        <v/>
      </c>
      <c r="O48" s="16" t="str">
        <f t="shared" si="0"/>
        <v/>
      </c>
      <c r="P48" s="17" t="str">
        <f t="shared" si="5"/>
        <v/>
      </c>
      <c r="Q48" s="4" t="str">
        <f t="shared" si="6"/>
        <v/>
      </c>
      <c r="R48" s="33" t="str">
        <f t="shared" si="7"/>
        <v/>
      </c>
    </row>
    <row r="49" spans="1:18" x14ac:dyDescent="0.35">
      <c r="A49" s="1" t="str">
        <f t="shared" si="1"/>
        <v/>
      </c>
      <c r="B49" s="9" t="str">
        <f t="shared" si="8"/>
        <v/>
      </c>
      <c r="C49" s="2" t="str">
        <f>IF(A49="",IF(A48="","",SUM($C$6:C48)),B49*$F$2)</f>
        <v/>
      </c>
      <c r="D49" s="2" t="str">
        <f>IF(A49="",IF(A48="","",SUM($D$6:D48)),(D48+(B48*$F$1)/($I$1-A47)))</f>
        <v/>
      </c>
      <c r="E49" s="2" t="str">
        <f>IF(A49="",IF(A48="","",SUM($E$6:E48)),C49+D49)</f>
        <v/>
      </c>
      <c r="G49" s="1" t="str">
        <f t="shared" si="3"/>
        <v/>
      </c>
      <c r="H49" s="2" t="str">
        <f t="shared" si="4"/>
        <v/>
      </c>
      <c r="I49" s="2" t="str">
        <f>IF(G49="",IF(G48="","",SUM(I$6:I48)),H49*$F$2)</f>
        <v/>
      </c>
      <c r="J49" s="2" t="str">
        <f>IF(G49="",IF(G48="","",SUM($J$6:J48)),K49-I49)</f>
        <v/>
      </c>
      <c r="K49" s="2" t="str">
        <f>IF(G49="",IF(G48="","",SUM($K$6:K48)),H49*(100%+$F$2)^($I$1-G48)*$F$2/((100%+$F$2)^($I$1-G48)-1))</f>
        <v/>
      </c>
      <c r="O49" s="16" t="str">
        <f t="shared" si="0"/>
        <v/>
      </c>
      <c r="P49" s="17" t="str">
        <f t="shared" si="5"/>
        <v/>
      </c>
      <c r="Q49" s="4" t="str">
        <f t="shared" si="6"/>
        <v/>
      </c>
      <c r="R49" s="33" t="str">
        <f t="shared" si="7"/>
        <v/>
      </c>
    </row>
    <row r="50" spans="1:18" x14ac:dyDescent="0.35">
      <c r="A50" s="1" t="str">
        <f t="shared" si="1"/>
        <v/>
      </c>
      <c r="B50" s="9" t="str">
        <f t="shared" si="8"/>
        <v/>
      </c>
      <c r="C50" s="2" t="str">
        <f>IF(A50="",IF(A49="","",SUM($C$6:C49)),B50*$F$2)</f>
        <v/>
      </c>
      <c r="D50" s="2" t="str">
        <f>IF(A50="",IF(A49="","",SUM($D$6:D49)),(D49+(B49*$F$1)/($I$1-A48)))</f>
        <v/>
      </c>
      <c r="E50" s="2" t="str">
        <f>IF(A50="",IF(A49="","",SUM($E$6:E49)),C50+D50)</f>
        <v/>
      </c>
      <c r="G50" s="1" t="str">
        <f t="shared" si="3"/>
        <v/>
      </c>
      <c r="H50" s="2" t="str">
        <f t="shared" si="4"/>
        <v/>
      </c>
      <c r="I50" s="2" t="str">
        <f>IF(G50="",IF(G49="","",SUM(I$6:I49)),H50*$F$2)</f>
        <v/>
      </c>
      <c r="J50" s="2" t="str">
        <f>IF(G50="",IF(G49="","",SUM($J$6:J49)),K50-I50)</f>
        <v/>
      </c>
      <c r="K50" s="2" t="str">
        <f>IF(G50="",IF(G49="","",SUM($K$6:K49)),H50*(100%+$F$2)^($I$1-G49)*$F$2/((100%+$F$2)^($I$1-G49)-1))</f>
        <v/>
      </c>
      <c r="O50" s="16" t="str">
        <f t="shared" si="0"/>
        <v/>
      </c>
      <c r="P50" s="17" t="str">
        <f t="shared" si="5"/>
        <v/>
      </c>
      <c r="Q50" s="4" t="str">
        <f t="shared" si="6"/>
        <v/>
      </c>
      <c r="R50" s="33" t="str">
        <f t="shared" si="7"/>
        <v/>
      </c>
    </row>
    <row r="51" spans="1:18" x14ac:dyDescent="0.35">
      <c r="A51" s="1" t="str">
        <f t="shared" si="1"/>
        <v/>
      </c>
      <c r="B51" s="9" t="str">
        <f t="shared" si="8"/>
        <v/>
      </c>
      <c r="C51" s="2" t="str">
        <f>IF(A51="",IF(A50="","",SUM($C$6:C50)),B51*$F$2)</f>
        <v/>
      </c>
      <c r="D51" s="2" t="str">
        <f>IF(A51="",IF(A50="","",SUM($D$6:D50)),(D50+(B50*$F$1)/($I$1-A49)))</f>
        <v/>
      </c>
      <c r="E51" s="2" t="str">
        <f>IF(A51="",IF(A50="","",SUM($E$6:E50)),C51+D51)</f>
        <v/>
      </c>
      <c r="G51" s="1" t="str">
        <f t="shared" si="3"/>
        <v/>
      </c>
      <c r="H51" s="2" t="str">
        <f t="shared" si="4"/>
        <v/>
      </c>
      <c r="I51" s="2" t="str">
        <f>IF(G51="",IF(G50="","",SUM(I$6:I50)),H51*$F$2)</f>
        <v/>
      </c>
      <c r="J51" s="2" t="str">
        <f>IF(G51="",IF(G50="","",SUM($J$6:J50)),K51-I51)</f>
        <v/>
      </c>
      <c r="K51" s="2" t="str">
        <f>IF(G51="",IF(G50="","",SUM($K$6:K50)),H51*(100%+$F$2)^($I$1-G50)*$F$2/((100%+$F$2)^($I$1-G50)-1))</f>
        <v/>
      </c>
      <c r="O51" s="16" t="str">
        <f t="shared" si="0"/>
        <v/>
      </c>
      <c r="P51" s="17" t="str">
        <f t="shared" si="5"/>
        <v/>
      </c>
      <c r="Q51" s="4" t="str">
        <f t="shared" si="6"/>
        <v/>
      </c>
      <c r="R51" s="33" t="str">
        <f t="shared" si="7"/>
        <v/>
      </c>
    </row>
    <row r="52" spans="1:18" x14ac:dyDescent="0.35">
      <c r="A52" s="1" t="str">
        <f t="shared" si="1"/>
        <v/>
      </c>
      <c r="B52" s="9" t="str">
        <f t="shared" si="8"/>
        <v/>
      </c>
      <c r="C52" s="2" t="str">
        <f>IF(A52="",IF(A51="","",SUM($C$6:C51)),B52*$F$2)</f>
        <v/>
      </c>
      <c r="D52" s="2" t="str">
        <f>IF(A52="",IF(A51="","",SUM($D$6:D51)),(D51+(B51*$F$1)/($I$1-A50)))</f>
        <v/>
      </c>
      <c r="E52" s="2" t="str">
        <f>IF(A52="",IF(A51="","",SUM($E$6:E51)),C52+D52)</f>
        <v/>
      </c>
      <c r="G52" s="1" t="str">
        <f t="shared" si="3"/>
        <v/>
      </c>
      <c r="H52" s="2" t="str">
        <f t="shared" si="4"/>
        <v/>
      </c>
      <c r="I52" s="2" t="str">
        <f>IF(G52="",IF(G51="","",SUM(I$6:I51)),H52*$F$2)</f>
        <v/>
      </c>
      <c r="J52" s="2" t="str">
        <f>IF(G52="",IF(G51="","",SUM($J$6:J51)),K52-I52)</f>
        <v/>
      </c>
      <c r="K52" s="2" t="str">
        <f>IF(G52="",IF(G51="","",SUM($K$6:K51)),H52*(100%+$F$2)^($I$1-G51)*$F$2/((100%+$F$2)^($I$1-G51)-1))</f>
        <v/>
      </c>
      <c r="O52" s="16" t="str">
        <f t="shared" si="0"/>
        <v/>
      </c>
      <c r="P52" s="17" t="str">
        <f t="shared" si="5"/>
        <v/>
      </c>
      <c r="Q52" s="4" t="str">
        <f t="shared" si="6"/>
        <v/>
      </c>
      <c r="R52" s="33" t="str">
        <f t="shared" si="7"/>
        <v/>
      </c>
    </row>
    <row r="53" spans="1:18" x14ac:dyDescent="0.35">
      <c r="A53" s="1" t="str">
        <f t="shared" si="1"/>
        <v/>
      </c>
      <c r="B53" s="9" t="str">
        <f t="shared" si="8"/>
        <v/>
      </c>
      <c r="C53" s="2" t="str">
        <f>IF(A53="",IF(A52="","",SUM($C$6:C52)),B53*$F$2)</f>
        <v/>
      </c>
      <c r="D53" s="2" t="str">
        <f>IF(A53="",IF(A52="","",SUM($D$6:D52)),(D52+(B52*$F$1)/($I$1-A51)))</f>
        <v/>
      </c>
      <c r="E53" s="2" t="str">
        <f>IF(A53="",IF(A52="","",SUM($E$6:E52)),C53+D53)</f>
        <v/>
      </c>
      <c r="G53" s="1" t="str">
        <f t="shared" si="3"/>
        <v/>
      </c>
      <c r="H53" s="2" t="str">
        <f t="shared" si="4"/>
        <v/>
      </c>
      <c r="I53" s="2" t="str">
        <f>IF(G53="",IF(G52="","",SUM(I$6:I52)),H53*$F$2)</f>
        <v/>
      </c>
      <c r="J53" s="2" t="str">
        <f>IF(G53="",IF(G52="","",SUM($J$6:J52)),K53-I53)</f>
        <v/>
      </c>
      <c r="K53" s="2" t="str">
        <f>IF(G53="",IF(G52="","",SUM($K$6:K52)),H53*(100%+$F$2)^($I$1-G52)*$F$2/((100%+$F$2)^($I$1-G52)-1))</f>
        <v/>
      </c>
      <c r="O53" s="16" t="str">
        <f t="shared" si="0"/>
        <v/>
      </c>
      <c r="P53" s="17" t="str">
        <f t="shared" si="5"/>
        <v/>
      </c>
      <c r="Q53" s="4" t="str">
        <f t="shared" si="6"/>
        <v/>
      </c>
      <c r="R53" s="33" t="str">
        <f t="shared" si="7"/>
        <v/>
      </c>
    </row>
    <row r="54" spans="1:18" x14ac:dyDescent="0.35">
      <c r="A54" s="1" t="str">
        <f t="shared" si="1"/>
        <v/>
      </c>
      <c r="B54" s="9" t="str">
        <f t="shared" si="8"/>
        <v/>
      </c>
      <c r="C54" s="2" t="str">
        <f>IF(A54="",IF(A53="","",SUM($C$6:C53)),B54*$F$2)</f>
        <v/>
      </c>
      <c r="D54" s="2" t="str">
        <f>IF(A54="",IF(A53="","",SUM($D$6:D53)),(D53+(B53*$F$1)/($I$1-A52)))</f>
        <v/>
      </c>
      <c r="E54" s="2" t="str">
        <f>IF(A54="",IF(A53="","",SUM($E$6:E53)),C54+D54)</f>
        <v/>
      </c>
      <c r="G54" s="1" t="str">
        <f t="shared" si="3"/>
        <v/>
      </c>
      <c r="H54" s="2" t="str">
        <f t="shared" si="4"/>
        <v/>
      </c>
      <c r="I54" s="2" t="str">
        <f>IF(G54="",IF(G53="","",SUM(I$6:I53)),H54*$F$2)</f>
        <v/>
      </c>
      <c r="J54" s="2" t="str">
        <f>IF(G54="",IF(G53="","",SUM($J$6:J53)),K54-I54)</f>
        <v/>
      </c>
      <c r="K54" s="2" t="str">
        <f>IF(G54="",IF(G53="","",SUM($K$6:K53)),H54*(100%+$F$2)^($I$1-G53)*$F$2/((100%+$F$2)^($I$1-G53)-1))</f>
        <v/>
      </c>
      <c r="O54" s="16" t="str">
        <f t="shared" si="0"/>
        <v/>
      </c>
      <c r="P54" s="17" t="str">
        <f t="shared" si="5"/>
        <v/>
      </c>
      <c r="Q54" s="4" t="str">
        <f t="shared" si="6"/>
        <v/>
      </c>
      <c r="R54" s="33" t="str">
        <f t="shared" si="7"/>
        <v/>
      </c>
    </row>
    <row r="55" spans="1:18" x14ac:dyDescent="0.35">
      <c r="A55" s="1" t="str">
        <f t="shared" si="1"/>
        <v/>
      </c>
      <c r="B55" s="9" t="str">
        <f t="shared" si="8"/>
        <v/>
      </c>
      <c r="C55" s="2" t="str">
        <f>IF(A55="",IF(A54="","",SUM($C$6:C54)),B55*$F$2)</f>
        <v/>
      </c>
      <c r="D55" s="2" t="str">
        <f>IF(A55="",IF(A54="","",SUM($D$6:D54)),(D54+(B54*$F$1)/($I$1-A53)))</f>
        <v/>
      </c>
      <c r="E55" s="2" t="str">
        <f>IF(A55="",IF(A54="","",SUM($E$6:E54)),C55+D55)</f>
        <v/>
      </c>
      <c r="G55" s="1" t="str">
        <f t="shared" si="3"/>
        <v/>
      </c>
      <c r="H55" s="2" t="str">
        <f t="shared" si="4"/>
        <v/>
      </c>
      <c r="I55" s="2" t="str">
        <f>IF(G55="",IF(G54="","",SUM(I$6:I54)),H55*$F$2)</f>
        <v/>
      </c>
      <c r="J55" s="2" t="str">
        <f>IF(G55="",IF(G54="","",SUM($J$6:J54)),K55-I55)</f>
        <v/>
      </c>
      <c r="K55" s="2" t="str">
        <f>IF(G55="",IF(G54="","",SUM($K$6:K54)),H55*(100%+$F$2)^($I$1-G54)*$F$2/((100%+$F$2)^($I$1-G54)-1))</f>
        <v/>
      </c>
      <c r="O55" s="16" t="str">
        <f t="shared" si="0"/>
        <v/>
      </c>
      <c r="P55" s="17" t="str">
        <f t="shared" si="5"/>
        <v/>
      </c>
      <c r="Q55" s="4" t="str">
        <f t="shared" si="6"/>
        <v/>
      </c>
      <c r="R55" s="33" t="str">
        <f t="shared" si="7"/>
        <v/>
      </c>
    </row>
    <row r="56" spans="1:18" x14ac:dyDescent="0.35">
      <c r="A56" s="1" t="str">
        <f t="shared" si="1"/>
        <v/>
      </c>
      <c r="B56" s="9" t="str">
        <f t="shared" si="8"/>
        <v/>
      </c>
      <c r="C56" s="2" t="str">
        <f>IF(A56="",IF(A55="","",SUM($C$6:C55)),B56*$F$2)</f>
        <v/>
      </c>
      <c r="D56" s="2" t="str">
        <f>IF(A56="",IF(A55="","",SUM($D$6:D55)),(D55+(B55*$F$1)/($I$1-A54)))</f>
        <v/>
      </c>
      <c r="E56" s="2" t="str">
        <f>IF(A56="",IF(A55="","",SUM($E$6:E55)),C56+D56)</f>
        <v/>
      </c>
      <c r="G56" s="1" t="str">
        <f t="shared" si="3"/>
        <v/>
      </c>
      <c r="H56" s="2" t="str">
        <f t="shared" si="4"/>
        <v/>
      </c>
      <c r="I56" s="2" t="str">
        <f>IF(G56="",IF(G55="","",SUM(I$6:I55)),H56*$F$2)</f>
        <v/>
      </c>
      <c r="J56" s="2" t="str">
        <f>IF(G56="",IF(G55="","",SUM($J$6:J55)),K56-I56)</f>
        <v/>
      </c>
      <c r="K56" s="2" t="str">
        <f>IF(G56="",IF(G55="","",SUM($K$6:K55)),H56*(100%+$F$2)^($I$1-G55)*$F$2/((100%+$F$2)^($I$1-G55)-1))</f>
        <v/>
      </c>
      <c r="O56" s="16" t="str">
        <f t="shared" si="0"/>
        <v/>
      </c>
      <c r="P56" s="17" t="str">
        <f t="shared" si="5"/>
        <v/>
      </c>
      <c r="Q56" s="4" t="str">
        <f t="shared" si="6"/>
        <v/>
      </c>
      <c r="R56" s="33" t="str">
        <f t="shared" si="7"/>
        <v/>
      </c>
    </row>
    <row r="57" spans="1:18" x14ac:dyDescent="0.35">
      <c r="A57" s="1" t="str">
        <f t="shared" si="1"/>
        <v/>
      </c>
      <c r="B57" s="9" t="str">
        <f t="shared" si="8"/>
        <v/>
      </c>
      <c r="C57" s="2" t="str">
        <f>IF(A57="",IF(A56="","",SUM($C$6:C56)),B57*$F$2)</f>
        <v/>
      </c>
      <c r="D57" s="2" t="str">
        <f>IF(A57="",IF(A56="","",SUM($D$6:D56)),(D56+(B56*$F$1)/($I$1-A55)))</f>
        <v/>
      </c>
      <c r="E57" s="2" t="str">
        <f>IF(A57="",IF(A56="","",SUM($E$6:E56)),C57+D57)</f>
        <v/>
      </c>
      <c r="G57" s="1" t="str">
        <f t="shared" si="3"/>
        <v/>
      </c>
      <c r="H57" s="2" t="str">
        <f t="shared" si="4"/>
        <v/>
      </c>
      <c r="I57" s="2" t="str">
        <f>IF(G57="",IF(G56="","",SUM(I$6:I56)),H57*$F$2)</f>
        <v/>
      </c>
      <c r="J57" s="2" t="str">
        <f>IF(G57="",IF(G56="","",SUM($J$6:J56)),K57-I57)</f>
        <v/>
      </c>
      <c r="K57" s="2" t="str">
        <f>IF(G57="",IF(G56="","",SUM($K$6:K56)),H57*(100%+$F$2)^($I$1-G56)*$F$2/((100%+$F$2)^($I$1-G56)-1))</f>
        <v/>
      </c>
      <c r="O57" s="16" t="str">
        <f t="shared" si="0"/>
        <v/>
      </c>
      <c r="P57" s="17" t="str">
        <f t="shared" si="5"/>
        <v/>
      </c>
      <c r="Q57" s="4" t="str">
        <f t="shared" si="6"/>
        <v/>
      </c>
      <c r="R57" s="33" t="str">
        <f t="shared" si="7"/>
        <v/>
      </c>
    </row>
    <row r="58" spans="1:18" x14ac:dyDescent="0.35">
      <c r="A58" s="1" t="str">
        <f t="shared" si="1"/>
        <v/>
      </c>
      <c r="B58" s="9" t="str">
        <f t="shared" si="8"/>
        <v/>
      </c>
      <c r="C58" s="2" t="str">
        <f>IF(A58="",IF(A57="","",SUM($C$6:C57)),B58*$F$2)</f>
        <v/>
      </c>
      <c r="D58" s="2" t="str">
        <f>IF(A58="",IF(A57="","",SUM($D$6:D57)),(D57+(B57*$F$1)/($I$1-A56)))</f>
        <v/>
      </c>
      <c r="E58" s="2" t="str">
        <f>IF(A58="",IF(A57="","",SUM($E$6:E57)),C58+D58)</f>
        <v/>
      </c>
      <c r="G58" s="1" t="str">
        <f t="shared" si="3"/>
        <v/>
      </c>
      <c r="H58" s="2" t="str">
        <f t="shared" si="4"/>
        <v/>
      </c>
      <c r="I58" s="2" t="str">
        <f>IF(G58="",IF(G57="","",SUM(I$6:I57)),H58*$F$2)</f>
        <v/>
      </c>
      <c r="J58" s="2" t="str">
        <f>IF(G58="",IF(G57="","",SUM($J$6:J57)),K58-I58)</f>
        <v/>
      </c>
      <c r="K58" s="2" t="str">
        <f>IF(G58="",IF(G57="","",SUM($K$6:K57)),H58*(100%+$F$2)^($I$1-G57)*$F$2/((100%+$F$2)^($I$1-G57)-1))</f>
        <v/>
      </c>
      <c r="O58" s="16" t="str">
        <f t="shared" si="0"/>
        <v/>
      </c>
      <c r="P58" s="17" t="str">
        <f t="shared" si="5"/>
        <v/>
      </c>
      <c r="Q58" s="4" t="str">
        <f t="shared" si="6"/>
        <v/>
      </c>
      <c r="R58" s="33" t="str">
        <f t="shared" si="7"/>
        <v/>
      </c>
    </row>
    <row r="59" spans="1:18" x14ac:dyDescent="0.35">
      <c r="A59" s="1" t="str">
        <f t="shared" si="1"/>
        <v/>
      </c>
      <c r="B59" s="9" t="str">
        <f t="shared" si="8"/>
        <v/>
      </c>
      <c r="C59" s="2" t="str">
        <f>IF(A59="",IF(A58="","",SUM($C$6:C58)),B59*$F$2)</f>
        <v/>
      </c>
      <c r="D59" s="2" t="str">
        <f>IF(A59="",IF(A58="","",SUM($D$6:D58)),(D58+(B58*$F$1)/($I$1-A57)))</f>
        <v/>
      </c>
      <c r="E59" s="2" t="str">
        <f>IF(A59="",IF(A58="","",SUM($E$6:E58)),C59+D59)</f>
        <v/>
      </c>
      <c r="G59" s="1" t="str">
        <f t="shared" si="3"/>
        <v/>
      </c>
      <c r="H59" s="2" t="str">
        <f t="shared" si="4"/>
        <v/>
      </c>
      <c r="I59" s="2" t="str">
        <f>IF(G59="",IF(G58="","",SUM(I$6:I58)),H59*$F$2)</f>
        <v/>
      </c>
      <c r="J59" s="2" t="str">
        <f>IF(G59="",IF(G58="","",SUM($J$6:J58)),K59-I59)</f>
        <v/>
      </c>
      <c r="K59" s="2" t="str">
        <f>IF(G59="",IF(G58="","",SUM($K$6:K58)),H59*(100%+$F$2)^($I$1-G58)*$F$2/((100%+$F$2)^($I$1-G58)-1))</f>
        <v/>
      </c>
      <c r="O59" s="16" t="str">
        <f t="shared" si="0"/>
        <v/>
      </c>
      <c r="P59" s="17" t="str">
        <f t="shared" si="5"/>
        <v/>
      </c>
      <c r="Q59" s="4" t="str">
        <f t="shared" si="6"/>
        <v/>
      </c>
      <c r="R59" s="33" t="str">
        <f t="shared" si="7"/>
        <v/>
      </c>
    </row>
    <row r="60" spans="1:18" x14ac:dyDescent="0.35">
      <c r="A60" s="1" t="str">
        <f t="shared" si="1"/>
        <v/>
      </c>
      <c r="B60" s="9" t="str">
        <f t="shared" si="8"/>
        <v/>
      </c>
      <c r="C60" s="2" t="str">
        <f>IF(A60="",IF(A59="","",SUM($C$6:C59)),B60*$F$2)</f>
        <v/>
      </c>
      <c r="D60" s="2" t="str">
        <f>IF(A60="",IF(A59="","",SUM($D$6:D59)),(D59+(B59*$F$1)/($I$1-A58)))</f>
        <v/>
      </c>
      <c r="E60" s="2" t="str">
        <f>IF(A60="",IF(A59="","",SUM($E$6:E59)),C60+D60)</f>
        <v/>
      </c>
      <c r="G60" s="1" t="str">
        <f t="shared" si="3"/>
        <v/>
      </c>
      <c r="H60" s="2" t="str">
        <f t="shared" si="4"/>
        <v/>
      </c>
      <c r="I60" s="2" t="str">
        <f>IF(G60="",IF(G59="","",SUM(I$6:I59)),H60*$F$2)</f>
        <v/>
      </c>
      <c r="J60" s="2" t="str">
        <f>IF(G60="",IF(G59="","",SUM($J$6:J59)),K60-I60)</f>
        <v/>
      </c>
      <c r="K60" s="2" t="str">
        <f>IF(G60="",IF(G59="","",SUM($K$6:K59)),H60*(100%+$F$2)^($I$1-G59)*$F$2/((100%+$F$2)^($I$1-G59)-1))</f>
        <v/>
      </c>
      <c r="O60" s="16" t="str">
        <f t="shared" si="0"/>
        <v/>
      </c>
      <c r="P60" s="17" t="str">
        <f t="shared" si="5"/>
        <v/>
      </c>
      <c r="Q60" s="4" t="str">
        <f t="shared" si="6"/>
        <v/>
      </c>
      <c r="R60" s="33" t="str">
        <f t="shared" si="7"/>
        <v/>
      </c>
    </row>
    <row r="61" spans="1:18" x14ac:dyDescent="0.35">
      <c r="A61" s="1" t="str">
        <f t="shared" si="1"/>
        <v/>
      </c>
      <c r="B61" s="9" t="str">
        <f t="shared" si="8"/>
        <v/>
      </c>
      <c r="C61" s="2" t="str">
        <f>IF(A61="",IF(A60="","",SUM($C$6:C60)),B61*$F$2)</f>
        <v/>
      </c>
      <c r="D61" s="2" t="str">
        <f>IF(A61="",IF(A60="","",SUM($D$6:D60)),(D60+(B60*$F$1)/($I$1-A59)))</f>
        <v/>
      </c>
      <c r="E61" s="2" t="str">
        <f>IF(A61="",IF(A60="","",SUM($E$6:E60)),C61+D61)</f>
        <v/>
      </c>
      <c r="G61" s="1" t="str">
        <f t="shared" si="3"/>
        <v/>
      </c>
      <c r="H61" s="2" t="str">
        <f t="shared" si="4"/>
        <v/>
      </c>
      <c r="I61" s="2" t="str">
        <f>IF(G61="",IF(G60="","",SUM(I$6:I60)),H61*$F$2)</f>
        <v/>
      </c>
      <c r="J61" s="2" t="str">
        <f>IF(G61="",IF(G60="","",SUM($J$6:J60)),K61-I61)</f>
        <v/>
      </c>
      <c r="K61" s="2" t="str">
        <f>IF(G61="",IF(G60="","",SUM($K$6:K60)),H61*(100%+$F$2)^($I$1-G60)*$F$2/((100%+$F$2)^($I$1-G60)-1))</f>
        <v/>
      </c>
      <c r="O61" s="16" t="str">
        <f t="shared" si="0"/>
        <v/>
      </c>
      <c r="P61" s="17" t="str">
        <f t="shared" si="5"/>
        <v/>
      </c>
      <c r="Q61" s="4" t="str">
        <f t="shared" si="6"/>
        <v/>
      </c>
      <c r="R61" s="33" t="str">
        <f t="shared" si="7"/>
        <v/>
      </c>
    </row>
    <row r="62" spans="1:18" x14ac:dyDescent="0.35">
      <c r="A62" s="1" t="str">
        <f t="shared" si="1"/>
        <v/>
      </c>
      <c r="B62" s="9" t="str">
        <f t="shared" si="8"/>
        <v/>
      </c>
      <c r="C62" s="2" t="str">
        <f>IF(A62="",IF(A61="","",SUM($C$6:C61)),B62*$F$2)</f>
        <v/>
      </c>
      <c r="D62" s="2" t="str">
        <f>IF(A62="",IF(A61="","",SUM($D$6:D61)),(D61+(B61*$F$1)/($I$1-A60)))</f>
        <v/>
      </c>
      <c r="E62" s="2" t="str">
        <f>IF(A62="",IF(A61="","",SUM($E$6:E61)),C62+D62)</f>
        <v/>
      </c>
      <c r="G62" s="1" t="str">
        <f t="shared" si="3"/>
        <v/>
      </c>
      <c r="H62" s="2" t="str">
        <f t="shared" si="4"/>
        <v/>
      </c>
      <c r="I62" s="2" t="str">
        <f>IF(G62="",IF(G61="","",SUM(I$6:I61)),H62*$F$2)</f>
        <v/>
      </c>
      <c r="J62" s="2" t="str">
        <f>IF(G62="",IF(G61="","",SUM($J$6:J61)),K62-I62)</f>
        <v/>
      </c>
      <c r="K62" s="2" t="str">
        <f>IF(G62="",IF(G61="","",SUM($K$6:K61)),H62*(100%+$F$2)^($I$1-G61)*$F$2/((100%+$F$2)^($I$1-G61)-1))</f>
        <v/>
      </c>
      <c r="O62" s="16" t="str">
        <f t="shared" si="0"/>
        <v/>
      </c>
      <c r="P62" s="17" t="str">
        <f t="shared" si="5"/>
        <v/>
      </c>
      <c r="Q62" s="4" t="str">
        <f t="shared" si="6"/>
        <v/>
      </c>
      <c r="R62" s="33" t="str">
        <f t="shared" si="7"/>
        <v/>
      </c>
    </row>
    <row r="63" spans="1:18" x14ac:dyDescent="0.35">
      <c r="A63" s="1" t="str">
        <f t="shared" si="1"/>
        <v/>
      </c>
      <c r="B63" s="9" t="str">
        <f t="shared" si="8"/>
        <v/>
      </c>
      <c r="C63" s="2" t="str">
        <f>IF(A63="",IF(A62="","",SUM($C$6:C62)),B63*$F$2)</f>
        <v/>
      </c>
      <c r="D63" s="2" t="str">
        <f>IF(A63="",IF(A62="","",SUM($D$6:D62)),(D62+(B62*$F$1)/($I$1-A61)))</f>
        <v/>
      </c>
      <c r="E63" s="2" t="str">
        <f>IF(A63="",IF(A62="","",SUM($E$6:E62)),C63+D63)</f>
        <v/>
      </c>
      <c r="G63" s="1" t="str">
        <f t="shared" si="3"/>
        <v/>
      </c>
      <c r="H63" s="2" t="str">
        <f t="shared" si="4"/>
        <v/>
      </c>
      <c r="I63" s="2" t="str">
        <f>IF(G63="",IF(G62="","",SUM(I$6:I62)),H63*$F$2)</f>
        <v/>
      </c>
      <c r="J63" s="2" t="str">
        <f>IF(G63="",IF(G62="","",SUM($J$6:J62)),K63-I63)</f>
        <v/>
      </c>
      <c r="K63" s="2" t="str">
        <f>IF(G63="",IF(G62="","",SUM($K$6:K62)),H63*(100%+$F$2)^($I$1-G62)*$F$2/((100%+$F$2)^($I$1-G62)-1))</f>
        <v/>
      </c>
      <c r="O63" s="16" t="str">
        <f t="shared" si="0"/>
        <v/>
      </c>
      <c r="P63" s="17" t="str">
        <f t="shared" si="5"/>
        <v/>
      </c>
      <c r="Q63" s="4" t="str">
        <f t="shared" si="6"/>
        <v/>
      </c>
      <c r="R63" s="33" t="str">
        <f t="shared" si="7"/>
        <v/>
      </c>
    </row>
    <row r="64" spans="1:18" x14ac:dyDescent="0.35">
      <c r="A64" s="1" t="str">
        <f t="shared" si="1"/>
        <v/>
      </c>
      <c r="B64" s="9" t="str">
        <f t="shared" si="8"/>
        <v/>
      </c>
      <c r="C64" s="2" t="str">
        <f>IF(A64="",IF(A63="","",SUM($C$6:C63)),B64*$F$2)</f>
        <v/>
      </c>
      <c r="D64" s="2" t="str">
        <f>IF(A64="",IF(A63="","",SUM($D$6:D63)),(D63+(B63*$F$1)/($I$1-A62)))</f>
        <v/>
      </c>
      <c r="E64" s="2" t="str">
        <f>IF(A64="",IF(A63="","",SUM($E$6:E63)),C64+D64)</f>
        <v/>
      </c>
      <c r="G64" s="1" t="str">
        <f t="shared" si="3"/>
        <v/>
      </c>
      <c r="H64" s="2" t="str">
        <f t="shared" si="4"/>
        <v/>
      </c>
      <c r="I64" s="2" t="str">
        <f>IF(G64="",IF(G63="","",SUM(I$6:I63)),H64*$F$2)</f>
        <v/>
      </c>
      <c r="J64" s="2" t="str">
        <f>IF(G64="",IF(G63="","",SUM($J$6:J63)),K64-I64)</f>
        <v/>
      </c>
      <c r="K64" s="2" t="str">
        <f>IF(G64="",IF(G63="","",SUM($K$6:K63)),H64*(100%+$F$2)^($I$1-G63)*$F$2/((100%+$F$2)^($I$1-G63)-1))</f>
        <v/>
      </c>
      <c r="O64" s="16" t="str">
        <f t="shared" si="0"/>
        <v/>
      </c>
      <c r="P64" s="17" t="str">
        <f t="shared" si="5"/>
        <v/>
      </c>
      <c r="Q64" s="4" t="str">
        <f t="shared" si="6"/>
        <v/>
      </c>
      <c r="R64" s="33" t="str">
        <f t="shared" si="7"/>
        <v/>
      </c>
    </row>
    <row r="65" spans="1:18" x14ac:dyDescent="0.35">
      <c r="A65" s="1" t="str">
        <f t="shared" si="1"/>
        <v/>
      </c>
      <c r="B65" s="9" t="str">
        <f t="shared" si="8"/>
        <v/>
      </c>
      <c r="C65" s="2" t="str">
        <f>IF(A65="",IF(A64="","",SUM($C$6:C64)),B65*$F$2)</f>
        <v/>
      </c>
      <c r="D65" s="2" t="str">
        <f>IF(A65="",IF(A64="","",SUM($D$6:D64)),(D64+(B64*$F$1)/($I$1-A63)))</f>
        <v/>
      </c>
      <c r="E65" s="2" t="str">
        <f>IF(A65="",IF(A64="","",SUM($E$6:E64)),C65+D65)</f>
        <v/>
      </c>
      <c r="G65" s="1" t="str">
        <f t="shared" si="3"/>
        <v/>
      </c>
      <c r="H65" s="2" t="str">
        <f t="shared" si="4"/>
        <v/>
      </c>
      <c r="I65" s="2" t="str">
        <f>IF(G65="",IF(G64="","",SUM(I$6:I64)),H65*$F$2)</f>
        <v/>
      </c>
      <c r="J65" s="2" t="str">
        <f>IF(G65="",IF(G64="","",SUM($J$6:J64)),K65-I65)</f>
        <v/>
      </c>
      <c r="K65" s="2" t="str">
        <f>IF(G65="",IF(G64="","",SUM($K$6:K64)),H65*(100%+$F$2)^($I$1-G64)*$F$2/((100%+$F$2)^($I$1-G64)-1))</f>
        <v/>
      </c>
      <c r="O65" s="16" t="str">
        <f t="shared" si="0"/>
        <v/>
      </c>
      <c r="P65" s="17" t="str">
        <f t="shared" si="5"/>
        <v/>
      </c>
      <c r="Q65" s="4" t="str">
        <f t="shared" si="6"/>
        <v/>
      </c>
      <c r="R65" s="33" t="str">
        <f t="shared" si="7"/>
        <v/>
      </c>
    </row>
    <row r="66" spans="1:18" x14ac:dyDescent="0.35">
      <c r="A66" s="1" t="str">
        <f t="shared" si="1"/>
        <v/>
      </c>
      <c r="B66" s="9" t="str">
        <f t="shared" si="8"/>
        <v/>
      </c>
      <c r="C66" s="2" t="str">
        <f>IF(A66="",IF(A65="","",SUM($C$6:C65)),B66*$F$2)</f>
        <v/>
      </c>
      <c r="D66" s="2" t="str">
        <f>IF(A66="",IF(A65="","",SUM($D$6:D65)),(D65+(B65*$F$1)/($I$1-A64)))</f>
        <v/>
      </c>
      <c r="E66" s="2" t="str">
        <f>IF(A66="",IF(A65="","",SUM($E$6:E65)),C66+D66)</f>
        <v/>
      </c>
      <c r="G66" s="1" t="str">
        <f t="shared" si="3"/>
        <v/>
      </c>
      <c r="H66" s="2" t="str">
        <f t="shared" si="4"/>
        <v/>
      </c>
      <c r="I66" s="2" t="str">
        <f>IF(G66="",IF(G65="","",SUM(I$6:I65)),H66*$F$2)</f>
        <v/>
      </c>
      <c r="J66" s="2" t="str">
        <f>IF(G66="",IF(G65="","",SUM($J$6:J65)),K66-I66)</f>
        <v/>
      </c>
      <c r="K66" s="2" t="str">
        <f>IF(G66="",IF(G65="","",SUM($K$6:K65)),H66*(100%+$F$2)^($I$1-G65)*$F$2/((100%+$F$2)^($I$1-G65)-1))</f>
        <v/>
      </c>
      <c r="O66" s="16" t="str">
        <f t="shared" si="0"/>
        <v/>
      </c>
      <c r="P66" s="17" t="str">
        <f t="shared" si="5"/>
        <v/>
      </c>
      <c r="Q66" s="4" t="str">
        <f t="shared" si="6"/>
        <v/>
      </c>
      <c r="R66" s="33" t="str">
        <f t="shared" si="7"/>
        <v/>
      </c>
    </row>
    <row r="67" spans="1:18" x14ac:dyDescent="0.35">
      <c r="A67" s="1" t="str">
        <f t="shared" si="1"/>
        <v/>
      </c>
      <c r="B67" s="9" t="str">
        <f t="shared" si="8"/>
        <v/>
      </c>
      <c r="C67" s="2" t="str">
        <f>IF(A67="",IF(A66="","",SUM($C$6:C66)),B67*$F$2)</f>
        <v/>
      </c>
      <c r="D67" s="2" t="str">
        <f>IF(A67="",IF(A66="","",SUM($D$6:D66)),(D66+(B66*$F$1)/($I$1-A65)))</f>
        <v/>
      </c>
      <c r="E67" s="2" t="str">
        <f>IF(A67="",IF(A66="","",SUM($E$6:E66)),C67+D67)</f>
        <v/>
      </c>
      <c r="G67" s="1" t="str">
        <f t="shared" si="3"/>
        <v/>
      </c>
      <c r="H67" s="2" t="str">
        <f t="shared" si="4"/>
        <v/>
      </c>
      <c r="I67" s="2" t="str">
        <f>IF(G67="",IF(G66="","",SUM(I$6:I66)),H67*$F$2)</f>
        <v/>
      </c>
      <c r="J67" s="2" t="str">
        <f>IF(G67="",IF(G66="","",SUM($J$6:J66)),K67-I67)</f>
        <v/>
      </c>
      <c r="K67" s="2" t="str">
        <f>IF(G67="",IF(G66="","",SUM($K$6:K66)),H67*(100%+$F$2)^($I$1-G66)*$F$2/((100%+$F$2)^($I$1-G66)-1))</f>
        <v/>
      </c>
      <c r="O67" s="16" t="str">
        <f t="shared" si="0"/>
        <v/>
      </c>
      <c r="P67" s="17" t="str">
        <f t="shared" si="5"/>
        <v/>
      </c>
      <c r="Q67" s="4" t="str">
        <f t="shared" si="6"/>
        <v/>
      </c>
      <c r="R67" s="33" t="str">
        <f t="shared" si="7"/>
        <v/>
      </c>
    </row>
    <row r="68" spans="1:18" x14ac:dyDescent="0.35">
      <c r="A68" s="1" t="str">
        <f t="shared" si="1"/>
        <v/>
      </c>
      <c r="B68" s="9" t="str">
        <f t="shared" si="8"/>
        <v/>
      </c>
      <c r="C68" s="2" t="str">
        <f>IF(A68="",IF(A67="","",SUM($C$6:C67)),B68*$F$2)</f>
        <v/>
      </c>
      <c r="D68" s="2" t="str">
        <f>IF(A68="",IF(A67="","",SUM($D$6:D67)),(D67+(B67*$F$1)/($I$1-A66)))</f>
        <v/>
      </c>
      <c r="E68" s="2" t="str">
        <f>IF(A68="",IF(A67="","",SUM($E$6:E67)),C68+D68)</f>
        <v/>
      </c>
      <c r="G68" s="1" t="str">
        <f t="shared" si="3"/>
        <v/>
      </c>
      <c r="H68" s="2" t="str">
        <f t="shared" si="4"/>
        <v/>
      </c>
      <c r="I68" s="2" t="str">
        <f>IF(G68="",IF(G67="","",SUM(I$6:I67)),H68*$F$2)</f>
        <v/>
      </c>
      <c r="J68" s="2" t="str">
        <f>IF(G68="",IF(G67="","",SUM($J$6:J67)),K68-I68)</f>
        <v/>
      </c>
      <c r="K68" s="2" t="str">
        <f>IF(G68="",IF(G67="","",SUM($K$6:K67)),H68*(100%+$F$2)^($I$1-G67)*$F$2/((100%+$F$2)^($I$1-G67)-1))</f>
        <v/>
      </c>
      <c r="O68" s="16" t="str">
        <f t="shared" si="0"/>
        <v/>
      </c>
      <c r="P68" s="17" t="str">
        <f t="shared" si="5"/>
        <v/>
      </c>
      <c r="Q68" s="4" t="str">
        <f t="shared" si="6"/>
        <v/>
      </c>
      <c r="R68" s="33" t="str">
        <f t="shared" si="7"/>
        <v/>
      </c>
    </row>
    <row r="69" spans="1:18" x14ac:dyDescent="0.35">
      <c r="A69" s="1" t="str">
        <f t="shared" si="1"/>
        <v/>
      </c>
      <c r="B69" s="9" t="str">
        <f t="shared" si="8"/>
        <v/>
      </c>
      <c r="C69" s="2" t="str">
        <f>IF(A69="",IF(A68="","",SUM($C$6:C68)),B69*$F$2)</f>
        <v/>
      </c>
      <c r="D69" s="2" t="str">
        <f>IF(A69="",IF(A68="","",SUM($D$6:D68)),(D68+(B68*$F$1)/($I$1-A67)))</f>
        <v/>
      </c>
      <c r="E69" s="2" t="str">
        <f>IF(A69="",IF(A68="","",SUM($E$6:E68)),C69+D69)</f>
        <v/>
      </c>
      <c r="G69" s="1" t="str">
        <f t="shared" si="3"/>
        <v/>
      </c>
      <c r="H69" s="2" t="str">
        <f t="shared" si="4"/>
        <v/>
      </c>
      <c r="I69" s="2" t="str">
        <f>IF(G69="",IF(G68="","",SUM(I$6:I68)),H69*$F$2)</f>
        <v/>
      </c>
      <c r="J69" s="2" t="str">
        <f>IF(G69="",IF(G68="","",SUM($J$6:J68)),K69-I69)</f>
        <v/>
      </c>
      <c r="K69" s="2" t="str">
        <f>IF(G69="",IF(G68="","",SUM($K$6:K68)),H69*(100%+$F$2)^($I$1-G68)*$F$2/((100%+$F$2)^($I$1-G68)-1))</f>
        <v/>
      </c>
      <c r="O69" s="16" t="str">
        <f t="shared" si="0"/>
        <v/>
      </c>
      <c r="P69" s="17" t="str">
        <f t="shared" si="5"/>
        <v/>
      </c>
      <c r="Q69" s="4" t="str">
        <f t="shared" si="6"/>
        <v/>
      </c>
      <c r="R69" s="33" t="str">
        <f t="shared" si="7"/>
        <v/>
      </c>
    </row>
    <row r="70" spans="1:18" x14ac:dyDescent="0.35">
      <c r="A70" s="1" t="str">
        <f t="shared" si="1"/>
        <v/>
      </c>
      <c r="B70" s="9" t="str">
        <f t="shared" si="8"/>
        <v/>
      </c>
      <c r="C70" s="2" t="str">
        <f>IF(A70="",IF(A69="","",SUM($C$6:C69)),B70*$F$2)</f>
        <v/>
      </c>
      <c r="D70" s="2" t="str">
        <f>IF(A70="",IF(A69="","",SUM($D$6:D69)),(D69+(B69*$F$1)/($I$1-A68)))</f>
        <v/>
      </c>
      <c r="E70" s="2" t="str">
        <f>IF(A70="",IF(A69="","",SUM($E$6:E69)),C70+D70)</f>
        <v/>
      </c>
      <c r="G70" s="1" t="str">
        <f t="shared" si="3"/>
        <v/>
      </c>
      <c r="H70" s="2" t="str">
        <f t="shared" si="4"/>
        <v/>
      </c>
      <c r="I70" s="2" t="str">
        <f>IF(G70="",IF(G69="","",SUM(I$6:I69)),H70*$F$2)</f>
        <v/>
      </c>
      <c r="J70" s="2" t="str">
        <f>IF(G70="",IF(G69="","",SUM($J$6:J69)),K70-I70)</f>
        <v/>
      </c>
      <c r="K70" s="2" t="str">
        <f>IF(G70="",IF(G69="","",SUM($K$6:K69)),H70*(100%+$F$2)^($I$1-G69)*$F$2/((100%+$F$2)^($I$1-G69)-1))</f>
        <v/>
      </c>
      <c r="O70" s="16" t="str">
        <f t="shared" si="0"/>
        <v/>
      </c>
      <c r="P70" s="17" t="str">
        <f t="shared" si="5"/>
        <v/>
      </c>
      <c r="Q70" s="4" t="str">
        <f t="shared" si="6"/>
        <v/>
      </c>
      <c r="R70" s="33" t="str">
        <f t="shared" si="7"/>
        <v/>
      </c>
    </row>
    <row r="71" spans="1:18" x14ac:dyDescent="0.35">
      <c r="A71" s="1" t="str">
        <f t="shared" si="1"/>
        <v/>
      </c>
      <c r="B71" s="9" t="str">
        <f t="shared" si="8"/>
        <v/>
      </c>
      <c r="C71" s="2" t="str">
        <f>IF(A71="",IF(A70="","",SUM($C$6:C70)),B71*$F$2)</f>
        <v/>
      </c>
      <c r="D71" s="2" t="str">
        <f>IF(A71="",IF(A70="","",SUM($D$6:D70)),(D70+(B70*$F$1)/($I$1-A69)))</f>
        <v/>
      </c>
      <c r="E71" s="2" t="str">
        <f>IF(A71="",IF(A70="","",SUM($E$6:E70)),C71+D71)</f>
        <v/>
      </c>
      <c r="G71" s="1" t="str">
        <f t="shared" si="3"/>
        <v/>
      </c>
      <c r="H71" s="2" t="str">
        <f t="shared" ref="H71:H134" si="10">IF(G71="",IF(G70="","","samtals"),H70+(H70-J70)*$F$1-J70)</f>
        <v/>
      </c>
      <c r="I71" s="2" t="str">
        <f>IF(G71="",IF(G70="","",SUM(I$6:I70)),H71*$F$2)</f>
        <v/>
      </c>
      <c r="J71" s="2" t="str">
        <f>IF(G71="",IF(G70="","",SUM($J$6:J70)),K71-I71)</f>
        <v/>
      </c>
      <c r="K71" s="2" t="str">
        <f>IF(G71="",IF(G70="","",SUM($K$6:K70)),H71*(100%+$F$2)^($I$1-G70)*$F$2/((100%+$F$2)^($I$1-G70)-1))</f>
        <v/>
      </c>
      <c r="O71" s="16" t="str">
        <f t="shared" ref="O71:O134" si="11">IF(G71="","",J71/H71)</f>
        <v/>
      </c>
      <c r="P71" s="17" t="str">
        <f t="shared" si="5"/>
        <v/>
      </c>
      <c r="Q71" s="4" t="str">
        <f t="shared" si="6"/>
        <v/>
      </c>
      <c r="R71" s="33" t="str">
        <f t="shared" si="7"/>
        <v/>
      </c>
    </row>
    <row r="72" spans="1:18" x14ac:dyDescent="0.35">
      <c r="A72" s="1" t="str">
        <f t="shared" ref="A72:A135" si="12">IF(A71="","",IF($I$1&gt;=A71+1,A71+1,""))</f>
        <v/>
      </c>
      <c r="B72" s="9" t="str">
        <f t="shared" si="8"/>
        <v/>
      </c>
      <c r="C72" s="2" t="str">
        <f>IF(A72="",IF(A71="","",SUM($C$6:C71)),B72*$F$2)</f>
        <v/>
      </c>
      <c r="D72" s="2" t="str">
        <f>IF(A72="",IF(A71="","",SUM($D$6:D71)),(D71+(B71*$F$1)/($I$1-A70)))</f>
        <v/>
      </c>
      <c r="E72" s="2" t="str">
        <f>IF(A72="",IF(A71="","",SUM($E$6:E71)),C72+D72)</f>
        <v/>
      </c>
      <c r="G72" s="1" t="str">
        <f t="shared" ref="G72:G135" si="13">IF(G71="","",IF($I$1&gt;=G71+1,G71+1,""))</f>
        <v/>
      </c>
      <c r="H72" s="2" t="str">
        <f t="shared" si="10"/>
        <v/>
      </c>
      <c r="I72" s="2" t="str">
        <f>IF(G72="",IF(G71="","",SUM(I$6:I71)),H72*$F$2)</f>
        <v/>
      </c>
      <c r="J72" s="2" t="str">
        <f>IF(G72="",IF(G71="","",SUM($J$6:J71)),K72-I72)</f>
        <v/>
      </c>
      <c r="K72" s="2" t="str">
        <f>IF(G72="",IF(G71="","",SUM($K$6:K71)),H72*(100%+$F$2)^($I$1-G71)*$F$2/((100%+$F$2)^($I$1-G71)-1))</f>
        <v/>
      </c>
      <c r="O72" s="16" t="str">
        <f t="shared" si="11"/>
        <v/>
      </c>
      <c r="P72" s="17" t="str">
        <f t="shared" ref="P72:P135" si="14">IF(G72="","", (K72-K71)/K71)</f>
        <v/>
      </c>
      <c r="Q72" s="4" t="str">
        <f t="shared" ref="Q72:Q135" si="15">IF(G72="","",Q71*(1+$F$1))</f>
        <v/>
      </c>
      <c r="R72" s="33" t="str">
        <f t="shared" ref="R72:R135" si="16">IF(G72="", "",(Q72-H72)/Q72)</f>
        <v/>
      </c>
    </row>
    <row r="73" spans="1:18" x14ac:dyDescent="0.35">
      <c r="A73" s="1" t="str">
        <f t="shared" si="12"/>
        <v/>
      </c>
      <c r="B73" s="9" t="str">
        <f t="shared" si="8"/>
        <v/>
      </c>
      <c r="C73" s="2" t="str">
        <f>IF(A73="",IF(A72="","",SUM($C$6:C72)),B73*$F$2)</f>
        <v/>
      </c>
      <c r="D73" s="2" t="str">
        <f>IF(A73="",IF(A72="","",SUM($D$6:D72)),(D72+(B72*$F$1)/($I$1-A71)))</f>
        <v/>
      </c>
      <c r="E73" s="2" t="str">
        <f>IF(A73="",IF(A72="","",SUM($E$6:E72)),C73+D73)</f>
        <v/>
      </c>
      <c r="G73" s="1" t="str">
        <f t="shared" si="13"/>
        <v/>
      </c>
      <c r="H73" s="2" t="str">
        <f t="shared" si="10"/>
        <v/>
      </c>
      <c r="I73" s="2" t="str">
        <f>IF(G73="",IF(G72="","",SUM(I$6:I72)),H73*$F$2)</f>
        <v/>
      </c>
      <c r="J73" s="2" t="str">
        <f>IF(G73="",IF(G72="","",SUM($J$6:J72)),K73-I73)</f>
        <v/>
      </c>
      <c r="K73" s="2" t="str">
        <f>IF(G73="",IF(G72="","",SUM($K$6:K72)),H73*(100%+$F$2)^($I$1-G72)*$F$2/((100%+$F$2)^($I$1-G72)-1))</f>
        <v/>
      </c>
      <c r="O73" s="16" t="str">
        <f t="shared" si="11"/>
        <v/>
      </c>
      <c r="P73" s="17" t="str">
        <f t="shared" si="14"/>
        <v/>
      </c>
      <c r="Q73" s="4" t="str">
        <f t="shared" si="15"/>
        <v/>
      </c>
      <c r="R73" s="33" t="str">
        <f t="shared" si="16"/>
        <v/>
      </c>
    </row>
    <row r="74" spans="1:18" x14ac:dyDescent="0.35">
      <c r="A74" s="1" t="str">
        <f t="shared" si="12"/>
        <v/>
      </c>
      <c r="B74" s="9" t="str">
        <f t="shared" si="8"/>
        <v/>
      </c>
      <c r="C74" s="2" t="str">
        <f>IF(A74="",IF(A73="","",SUM($C$6:C73)),B74*$F$2)</f>
        <v/>
      </c>
      <c r="D74" s="2" t="str">
        <f>IF(A74="",IF(A73="","",SUM($D$6:D73)),(D73+(B73*$F$1)/($I$1-A72)))</f>
        <v/>
      </c>
      <c r="E74" s="2" t="str">
        <f>IF(A74="",IF(A73="","",SUM($E$6:E73)),C74+D74)</f>
        <v/>
      </c>
      <c r="G74" s="1" t="str">
        <f t="shared" si="13"/>
        <v/>
      </c>
      <c r="H74" s="2" t="str">
        <f t="shared" si="10"/>
        <v/>
      </c>
      <c r="I74" s="2" t="str">
        <f>IF(G74="",IF(G73="","",SUM(I$6:I73)),H74*$F$2)</f>
        <v/>
      </c>
      <c r="J74" s="2" t="str">
        <f>IF(G74="",IF(G73="","",SUM($J$6:J73)),K74-I74)</f>
        <v/>
      </c>
      <c r="K74" s="2" t="str">
        <f>IF(G74="",IF(G73="","",SUM($K$6:K73)),H74*(100%+$F$2)^($I$1-G73)*$F$2/((100%+$F$2)^($I$1-G73)-1))</f>
        <v/>
      </c>
      <c r="O74" s="16" t="str">
        <f t="shared" si="11"/>
        <v/>
      </c>
      <c r="P74" s="17" t="str">
        <f t="shared" si="14"/>
        <v/>
      </c>
      <c r="Q74" s="4" t="str">
        <f t="shared" si="15"/>
        <v/>
      </c>
      <c r="R74" s="33" t="str">
        <f t="shared" si="16"/>
        <v/>
      </c>
    </row>
    <row r="75" spans="1:18" x14ac:dyDescent="0.35">
      <c r="A75" s="1" t="str">
        <f t="shared" si="12"/>
        <v/>
      </c>
      <c r="B75" s="9" t="str">
        <f t="shared" si="8"/>
        <v/>
      </c>
      <c r="C75" s="2" t="str">
        <f>IF(A75="",IF(A74="","",SUM($C$6:C74)),B75*$F$2)</f>
        <v/>
      </c>
      <c r="D75" s="2" t="str">
        <f>IF(A75="",IF(A74="","",SUM($D$6:D74)),(D74+(B74*$F$1)/($I$1-A73)))</f>
        <v/>
      </c>
      <c r="E75" s="2" t="str">
        <f>IF(A75="",IF(A74="","",SUM($E$6:E74)),C75+D75)</f>
        <v/>
      </c>
      <c r="G75" s="1" t="str">
        <f t="shared" si="13"/>
        <v/>
      </c>
      <c r="H75" s="2" t="str">
        <f t="shared" si="10"/>
        <v/>
      </c>
      <c r="I75" s="2" t="str">
        <f>IF(G75="",IF(G74="","",SUM(I$6:I74)),H75*$F$2)</f>
        <v/>
      </c>
      <c r="J75" s="2" t="str">
        <f>IF(G75="",IF(G74="","",SUM($J$6:J74)),K75-I75)</f>
        <v/>
      </c>
      <c r="K75" s="2" t="str">
        <f>IF(G75="",IF(G74="","",SUM($K$6:K74)),H75*(100%+$F$2)^($I$1-G74)*$F$2/((100%+$F$2)^($I$1-G74)-1))</f>
        <v/>
      </c>
      <c r="O75" s="16" t="str">
        <f t="shared" si="11"/>
        <v/>
      </c>
      <c r="P75" s="17" t="str">
        <f t="shared" si="14"/>
        <v/>
      </c>
      <c r="Q75" s="4" t="str">
        <f t="shared" si="15"/>
        <v/>
      </c>
      <c r="R75" s="33" t="str">
        <f t="shared" si="16"/>
        <v/>
      </c>
    </row>
    <row r="76" spans="1:18" x14ac:dyDescent="0.35">
      <c r="A76" s="1" t="str">
        <f t="shared" si="12"/>
        <v/>
      </c>
      <c r="B76" s="9" t="str">
        <f t="shared" si="8"/>
        <v/>
      </c>
      <c r="C76" s="2" t="str">
        <f>IF(A76="",IF(A75="","",SUM($C$6:C75)),B76*$F$2)</f>
        <v/>
      </c>
      <c r="D76" s="2" t="str">
        <f>IF(A76="",IF(A75="","",SUM($D$6:D75)),(D75+(B75*$F$1)/($I$1-A74)))</f>
        <v/>
      </c>
      <c r="E76" s="2" t="str">
        <f>IF(A76="",IF(A75="","",SUM($E$6:E75)),C76+D76)</f>
        <v/>
      </c>
      <c r="G76" s="1" t="str">
        <f t="shared" si="13"/>
        <v/>
      </c>
      <c r="H76" s="2" t="str">
        <f t="shared" si="10"/>
        <v/>
      </c>
      <c r="I76" s="2" t="str">
        <f>IF(G76="",IF(G75="","",SUM(I$6:I75)),H76*$F$2)</f>
        <v/>
      </c>
      <c r="J76" s="2" t="str">
        <f>IF(G76="",IF(G75="","",SUM($J$6:J75)),K76-I76)</f>
        <v/>
      </c>
      <c r="K76" s="2" t="str">
        <f>IF(G76="",IF(G75="","",SUM($K$6:K75)),H76*(100%+$F$2)^($I$1-G75)*$F$2/((100%+$F$2)^($I$1-G75)-1))</f>
        <v/>
      </c>
      <c r="O76" s="16" t="str">
        <f t="shared" si="11"/>
        <v/>
      </c>
      <c r="P76" s="17" t="str">
        <f t="shared" si="14"/>
        <v/>
      </c>
      <c r="Q76" s="4" t="str">
        <f t="shared" si="15"/>
        <v/>
      </c>
      <c r="R76" s="33" t="str">
        <f t="shared" si="16"/>
        <v/>
      </c>
    </row>
    <row r="77" spans="1:18" x14ac:dyDescent="0.35">
      <c r="A77" s="1" t="str">
        <f t="shared" si="12"/>
        <v/>
      </c>
      <c r="B77" s="9" t="str">
        <f t="shared" si="8"/>
        <v/>
      </c>
      <c r="C77" s="2" t="str">
        <f>IF(A77="",IF(A76="","",SUM($C$6:C76)),B77*$F$2)</f>
        <v/>
      </c>
      <c r="D77" s="2" t="str">
        <f>IF(A77="",IF(A76="","",SUM($D$6:D76)),(D76+(B76*$F$1)/($I$1-A75)))</f>
        <v/>
      </c>
      <c r="E77" s="2" t="str">
        <f>IF(A77="",IF(A76="","",SUM($E$6:E76)),C77+D77)</f>
        <v/>
      </c>
      <c r="G77" s="1" t="str">
        <f t="shared" si="13"/>
        <v/>
      </c>
      <c r="H77" s="2" t="str">
        <f t="shared" si="10"/>
        <v/>
      </c>
      <c r="I77" s="2" t="str">
        <f>IF(G77="",IF(G76="","",SUM(I$6:I76)),H77*$F$2)</f>
        <v/>
      </c>
      <c r="J77" s="2" t="str">
        <f>IF(G77="",IF(G76="","",SUM($J$6:J76)),K77-I77)</f>
        <v/>
      </c>
      <c r="K77" s="2" t="str">
        <f>IF(G77="",IF(G76="","",SUM($K$6:K76)),H77*(100%+$F$2)^($I$1-G76)*$F$2/((100%+$F$2)^($I$1-G76)-1))</f>
        <v/>
      </c>
      <c r="O77" s="16" t="str">
        <f t="shared" si="11"/>
        <v/>
      </c>
      <c r="P77" s="17" t="str">
        <f t="shared" si="14"/>
        <v/>
      </c>
      <c r="Q77" s="4" t="str">
        <f t="shared" si="15"/>
        <v/>
      </c>
      <c r="R77" s="33" t="str">
        <f t="shared" si="16"/>
        <v/>
      </c>
    </row>
    <row r="78" spans="1:18" x14ac:dyDescent="0.35">
      <c r="A78" s="1" t="str">
        <f t="shared" si="12"/>
        <v/>
      </c>
      <c r="B78" s="9" t="str">
        <f t="shared" si="8"/>
        <v/>
      </c>
      <c r="C78" s="2" t="str">
        <f>IF(A78="",IF(A77="","",SUM($C$6:C77)),B78*$F$2)</f>
        <v/>
      </c>
      <c r="D78" s="2" t="str">
        <f>IF(A78="",IF(A77="","",SUM($D$6:D77)),(D77+(B77*$F$1)/($I$1-A76)))</f>
        <v/>
      </c>
      <c r="E78" s="2" t="str">
        <f>IF(A78="",IF(A77="","",SUM($E$6:E77)),C78+D78)</f>
        <v/>
      </c>
      <c r="G78" s="1" t="str">
        <f t="shared" si="13"/>
        <v/>
      </c>
      <c r="H78" s="2" t="str">
        <f t="shared" si="10"/>
        <v/>
      </c>
      <c r="I78" s="2" t="str">
        <f>IF(G78="",IF(G77="","",SUM(I$6:I77)),H78*$F$2)</f>
        <v/>
      </c>
      <c r="J78" s="2" t="str">
        <f>IF(G78="",IF(G77="","",SUM($J$6:J77)),K78-I78)</f>
        <v/>
      </c>
      <c r="K78" s="2" t="str">
        <f>IF(G78="",IF(G77="","",SUM($K$6:K77)),H78*(100%+$F$2)^($I$1-G77)*$F$2/((100%+$F$2)^($I$1-G77)-1))</f>
        <v/>
      </c>
      <c r="O78" s="16" t="str">
        <f t="shared" si="11"/>
        <v/>
      </c>
      <c r="P78" s="17" t="str">
        <f t="shared" si="14"/>
        <v/>
      </c>
      <c r="Q78" s="4" t="str">
        <f t="shared" si="15"/>
        <v/>
      </c>
      <c r="R78" s="33" t="str">
        <f t="shared" si="16"/>
        <v/>
      </c>
    </row>
    <row r="79" spans="1:18" x14ac:dyDescent="0.35">
      <c r="A79" s="1" t="str">
        <f t="shared" si="12"/>
        <v/>
      </c>
      <c r="B79" s="9" t="str">
        <f t="shared" si="8"/>
        <v/>
      </c>
      <c r="C79" s="2" t="str">
        <f>IF(A79="",IF(A78="","",SUM($C$6:C78)),B79*$F$2)</f>
        <v/>
      </c>
      <c r="D79" s="2" t="str">
        <f>IF(A79="",IF(A78="","",SUM($D$6:D78)),(D78+(B78*$F$1)/($I$1-A77)))</f>
        <v/>
      </c>
      <c r="E79" s="2" t="str">
        <f>IF(A79="",IF(A78="","",SUM($E$6:E78)),C79+D79)</f>
        <v/>
      </c>
      <c r="G79" s="1" t="str">
        <f t="shared" si="13"/>
        <v/>
      </c>
      <c r="H79" s="2" t="str">
        <f t="shared" si="10"/>
        <v/>
      </c>
      <c r="I79" s="2" t="str">
        <f>IF(G79="",IF(G78="","",SUM(I$6:I78)),H79*$F$2)</f>
        <v/>
      </c>
      <c r="J79" s="2" t="str">
        <f>IF(G79="",IF(G78="","",SUM($J$6:J78)),K79-I79)</f>
        <v/>
      </c>
      <c r="K79" s="2" t="str">
        <f>IF(G79="",IF(G78="","",SUM($K$6:K78)),H79*(100%+$F$2)^($I$1-G78)*$F$2/((100%+$F$2)^($I$1-G78)-1))</f>
        <v/>
      </c>
      <c r="O79" s="16" t="str">
        <f t="shared" si="11"/>
        <v/>
      </c>
      <c r="P79" s="17" t="str">
        <f t="shared" si="14"/>
        <v/>
      </c>
      <c r="Q79" s="4" t="str">
        <f t="shared" si="15"/>
        <v/>
      </c>
      <c r="R79" s="33" t="str">
        <f t="shared" si="16"/>
        <v/>
      </c>
    </row>
    <row r="80" spans="1:18" x14ac:dyDescent="0.35">
      <c r="A80" s="1" t="str">
        <f t="shared" si="12"/>
        <v/>
      </c>
      <c r="B80" s="9" t="str">
        <f t="shared" si="8"/>
        <v/>
      </c>
      <c r="C80" s="2" t="str">
        <f>IF(A80="",IF(A79="","",SUM($C$6:C79)),B80*$F$2)</f>
        <v/>
      </c>
      <c r="D80" s="2" t="str">
        <f>IF(A80="",IF(A79="","",SUM($D$6:D79)),(D79+(B79*$F$1)/($I$1-A78)))</f>
        <v/>
      </c>
      <c r="E80" s="2" t="str">
        <f>IF(A80="",IF(A79="","",SUM($E$6:E79)),C80+D80)</f>
        <v/>
      </c>
      <c r="G80" s="1" t="str">
        <f t="shared" si="13"/>
        <v/>
      </c>
      <c r="H80" s="2" t="str">
        <f t="shared" si="10"/>
        <v/>
      </c>
      <c r="I80" s="2" t="str">
        <f>IF(G80="",IF(G79="","",SUM(I$6:I79)),H80*$F$2)</f>
        <v/>
      </c>
      <c r="J80" s="2" t="str">
        <f>IF(G80="",IF(G79="","",SUM($J$6:J79)),K80-I80)</f>
        <v/>
      </c>
      <c r="K80" s="2" t="str">
        <f>IF(G80="",IF(G79="","",SUM($K$6:K79)),H80*(100%+$F$2)^($I$1-G79)*$F$2/((100%+$F$2)^($I$1-G79)-1))</f>
        <v/>
      </c>
      <c r="O80" s="16" t="str">
        <f t="shared" si="11"/>
        <v/>
      </c>
      <c r="P80" s="17" t="str">
        <f t="shared" si="14"/>
        <v/>
      </c>
      <c r="Q80" s="4" t="str">
        <f t="shared" si="15"/>
        <v/>
      </c>
      <c r="R80" s="33" t="str">
        <f t="shared" si="16"/>
        <v/>
      </c>
    </row>
    <row r="81" spans="1:18" x14ac:dyDescent="0.35">
      <c r="A81" s="1" t="str">
        <f t="shared" si="12"/>
        <v/>
      </c>
      <c r="B81" s="9" t="str">
        <f t="shared" si="8"/>
        <v/>
      </c>
      <c r="C81" s="2" t="str">
        <f>IF(A81="",IF(A80="","",SUM($C$6:C80)),B81*$F$2)</f>
        <v/>
      </c>
      <c r="D81" s="2" t="str">
        <f>IF(A81="",IF(A80="","",SUM($D$6:D80)),(D80+(B80*$F$1)/($I$1-A79)))</f>
        <v/>
      </c>
      <c r="E81" s="2" t="str">
        <f>IF(A81="",IF(A80="","",SUM($E$6:E80)),C81+D81)</f>
        <v/>
      </c>
      <c r="G81" s="1" t="str">
        <f t="shared" si="13"/>
        <v/>
      </c>
      <c r="H81" s="2" t="str">
        <f t="shared" si="10"/>
        <v/>
      </c>
      <c r="I81" s="2" t="str">
        <f>IF(G81="",IF(G80="","",SUM(I$6:I80)),H81*$F$2)</f>
        <v/>
      </c>
      <c r="J81" s="2" t="str">
        <f>IF(G81="",IF(G80="","",SUM($J$6:J80)),K81-I81)</f>
        <v/>
      </c>
      <c r="K81" s="2" t="str">
        <f>IF(G81="",IF(G80="","",SUM($K$6:K80)),H81*(100%+$F$2)^($I$1-G80)*$F$2/((100%+$F$2)^($I$1-G80)-1))</f>
        <v/>
      </c>
      <c r="O81" s="16" t="str">
        <f t="shared" si="11"/>
        <v/>
      </c>
      <c r="P81" s="17" t="str">
        <f t="shared" si="14"/>
        <v/>
      </c>
      <c r="Q81" s="4" t="str">
        <f t="shared" si="15"/>
        <v/>
      </c>
      <c r="R81" s="33" t="str">
        <f t="shared" si="16"/>
        <v/>
      </c>
    </row>
    <row r="82" spans="1:18" x14ac:dyDescent="0.35">
      <c r="A82" s="1" t="str">
        <f t="shared" si="12"/>
        <v/>
      </c>
      <c r="B82" s="9" t="str">
        <f t="shared" si="8"/>
        <v/>
      </c>
      <c r="C82" s="2" t="str">
        <f>IF(A82="",IF(A81="","",SUM($C$6:C81)),B82*$F$2)</f>
        <v/>
      </c>
      <c r="D82" s="2" t="str">
        <f>IF(A82="",IF(A81="","",SUM($D$6:D81)),(D81+(B81*$F$1)/($I$1-A80)))</f>
        <v/>
      </c>
      <c r="E82" s="2" t="str">
        <f>IF(A82="",IF(A81="","",SUM($E$6:E81)),C82+D82)</f>
        <v/>
      </c>
      <c r="G82" s="1" t="str">
        <f t="shared" si="13"/>
        <v/>
      </c>
      <c r="H82" s="2" t="str">
        <f t="shared" si="10"/>
        <v/>
      </c>
      <c r="I82" s="2" t="str">
        <f>IF(G82="",IF(G81="","",SUM(I$6:I81)),H82*$F$2)</f>
        <v/>
      </c>
      <c r="J82" s="2" t="str">
        <f>IF(G82="",IF(G81="","",SUM($J$6:J81)),K82-I82)</f>
        <v/>
      </c>
      <c r="K82" s="2" t="str">
        <f>IF(G82="",IF(G81="","",SUM($K$6:K81)),H82*(100%+$F$2)^($I$1-G81)*$F$2/((100%+$F$2)^($I$1-G81)-1))</f>
        <v/>
      </c>
      <c r="O82" s="16" t="str">
        <f t="shared" si="11"/>
        <v/>
      </c>
      <c r="P82" s="17" t="str">
        <f t="shared" si="14"/>
        <v/>
      </c>
      <c r="Q82" s="4" t="str">
        <f t="shared" si="15"/>
        <v/>
      </c>
      <c r="R82" s="33" t="str">
        <f t="shared" si="16"/>
        <v/>
      </c>
    </row>
    <row r="83" spans="1:18" x14ac:dyDescent="0.35">
      <c r="A83" s="1" t="str">
        <f t="shared" si="12"/>
        <v/>
      </c>
      <c r="B83" s="9" t="str">
        <f t="shared" si="8"/>
        <v/>
      </c>
      <c r="C83" s="2" t="str">
        <f>IF(A83="",IF(A82="","",SUM($C$6:C82)),B83*$F$2)</f>
        <v/>
      </c>
      <c r="D83" s="2" t="str">
        <f>IF(A83="",IF(A82="","",SUM($D$6:D82)),(D82+(B82*$F$1)/($I$1-A81)))</f>
        <v/>
      </c>
      <c r="E83" s="2" t="str">
        <f>IF(A83="",IF(A82="","",SUM($E$6:E82)),C83+D83)</f>
        <v/>
      </c>
      <c r="G83" s="1" t="str">
        <f t="shared" si="13"/>
        <v/>
      </c>
      <c r="H83" s="2" t="str">
        <f t="shared" si="10"/>
        <v/>
      </c>
      <c r="I83" s="2" t="str">
        <f>IF(G83="",IF(G82="","",SUM(I$6:I82)),H83*$F$2)</f>
        <v/>
      </c>
      <c r="J83" s="2" t="str">
        <f>IF(G83="",IF(G82="","",SUM($J$6:J82)),K83-I83)</f>
        <v/>
      </c>
      <c r="K83" s="2" t="str">
        <f>IF(G83="",IF(G82="","",SUM($K$6:K82)),H83*(100%+$F$2)^($I$1-G82)*$F$2/((100%+$F$2)^($I$1-G82)-1))</f>
        <v/>
      </c>
      <c r="O83" s="16" t="str">
        <f t="shared" si="11"/>
        <v/>
      </c>
      <c r="P83" s="17" t="str">
        <f t="shared" si="14"/>
        <v/>
      </c>
      <c r="Q83" s="4" t="str">
        <f t="shared" si="15"/>
        <v/>
      </c>
      <c r="R83" s="33" t="str">
        <f t="shared" si="16"/>
        <v/>
      </c>
    </row>
    <row r="84" spans="1:18" x14ac:dyDescent="0.35">
      <c r="A84" s="1" t="str">
        <f t="shared" si="12"/>
        <v/>
      </c>
      <c r="B84" s="9" t="str">
        <f t="shared" si="8"/>
        <v/>
      </c>
      <c r="C84" s="2" t="str">
        <f>IF(A84="",IF(A83="","",SUM($C$6:C83)),B84*$F$2)</f>
        <v/>
      </c>
      <c r="D84" s="2" t="str">
        <f>IF(A84="",IF(A83="","",SUM($D$6:D83)),(D83+(B83*$F$1)/($I$1-A82)))</f>
        <v/>
      </c>
      <c r="E84" s="2" t="str">
        <f>IF(A84="",IF(A83="","",SUM($E$6:E83)),C84+D84)</f>
        <v/>
      </c>
      <c r="G84" s="1" t="str">
        <f t="shared" si="13"/>
        <v/>
      </c>
      <c r="H84" s="2" t="str">
        <f t="shared" si="10"/>
        <v/>
      </c>
      <c r="I84" s="2" t="str">
        <f>IF(G84="",IF(G83="","",SUM(I$6:I83)),H84*$F$2)</f>
        <v/>
      </c>
      <c r="J84" s="2" t="str">
        <f>IF(G84="",IF(G83="","",SUM($J$6:J83)),K84-I84)</f>
        <v/>
      </c>
      <c r="K84" s="2" t="str">
        <f>IF(G84="",IF(G83="","",SUM($K$6:K83)),H84*(100%+$F$2)^($I$1-G83)*$F$2/((100%+$F$2)^($I$1-G83)-1))</f>
        <v/>
      </c>
      <c r="O84" s="16" t="str">
        <f t="shared" si="11"/>
        <v/>
      </c>
      <c r="P84" s="17" t="str">
        <f t="shared" si="14"/>
        <v/>
      </c>
      <c r="Q84" s="4" t="str">
        <f t="shared" si="15"/>
        <v/>
      </c>
      <c r="R84" s="33" t="str">
        <f t="shared" si="16"/>
        <v/>
      </c>
    </row>
    <row r="85" spans="1:18" x14ac:dyDescent="0.35">
      <c r="A85" s="1" t="str">
        <f t="shared" si="12"/>
        <v/>
      </c>
      <c r="B85" s="9" t="str">
        <f t="shared" si="8"/>
        <v/>
      </c>
      <c r="C85" s="2" t="str">
        <f>IF(A85="",IF(A84="","",SUM($C$6:C84)),B85*$F$2)</f>
        <v/>
      </c>
      <c r="D85" s="2" t="str">
        <f>IF(A85="",IF(A84="","",SUM($D$6:D84)),(D84+(B84*$F$1)/($I$1-A83)))</f>
        <v/>
      </c>
      <c r="E85" s="2" t="str">
        <f>IF(A85="",IF(A84="","",SUM($E$6:E84)),C85+D85)</f>
        <v/>
      </c>
      <c r="G85" s="1" t="str">
        <f t="shared" si="13"/>
        <v/>
      </c>
      <c r="H85" s="2" t="str">
        <f t="shared" si="10"/>
        <v/>
      </c>
      <c r="I85" s="2" t="str">
        <f>IF(G85="",IF(G84="","",SUM(I$6:I84)),H85*$F$2)</f>
        <v/>
      </c>
      <c r="J85" s="2" t="str">
        <f>IF(G85="",IF(G84="","",SUM($J$6:J84)),K85-I85)</f>
        <v/>
      </c>
      <c r="K85" s="2" t="str">
        <f>IF(G85="",IF(G84="","",SUM($K$6:K84)),H85*(100%+$F$2)^($I$1-G84)*$F$2/((100%+$F$2)^($I$1-G84)-1))</f>
        <v/>
      </c>
      <c r="O85" s="16" t="str">
        <f t="shared" si="11"/>
        <v/>
      </c>
      <c r="P85" s="17" t="str">
        <f t="shared" si="14"/>
        <v/>
      </c>
      <c r="Q85" s="4" t="str">
        <f t="shared" si="15"/>
        <v/>
      </c>
      <c r="R85" s="33" t="str">
        <f t="shared" si="16"/>
        <v/>
      </c>
    </row>
    <row r="86" spans="1:18" x14ac:dyDescent="0.35">
      <c r="A86" s="1" t="str">
        <f t="shared" si="12"/>
        <v/>
      </c>
      <c r="B86" s="9" t="str">
        <f t="shared" si="8"/>
        <v/>
      </c>
      <c r="C86" s="2" t="str">
        <f>IF(A86="",IF(A85="","",SUM($C$6:C85)),B86*$F$2)</f>
        <v/>
      </c>
      <c r="D86" s="2" t="str">
        <f>IF(A86="",IF(A85="","",SUM($D$6:D85)),(D85+(B85*$F$1)/($I$1-A84)))</f>
        <v/>
      </c>
      <c r="E86" s="2" t="str">
        <f>IF(A86="",IF(A85="","",SUM($E$6:E85)),C86+D86)</f>
        <v/>
      </c>
      <c r="G86" s="1" t="str">
        <f t="shared" si="13"/>
        <v/>
      </c>
      <c r="H86" s="2" t="str">
        <f t="shared" si="10"/>
        <v/>
      </c>
      <c r="I86" s="2" t="str">
        <f>IF(G86="",IF(G85="","",SUM(I$6:I85)),H86*$F$2)</f>
        <v/>
      </c>
      <c r="J86" s="2" t="str">
        <f>IF(G86="",IF(G85="","",SUM($J$6:J85)),K86-I86)</f>
        <v/>
      </c>
      <c r="K86" s="2" t="str">
        <f>IF(G86="",IF(G85="","",SUM($K$6:K85)),H86*(100%+$F$2)^($I$1-G85)*$F$2/((100%+$F$2)^($I$1-G85)-1))</f>
        <v/>
      </c>
      <c r="O86" s="16" t="str">
        <f t="shared" si="11"/>
        <v/>
      </c>
      <c r="P86" s="17" t="str">
        <f t="shared" si="14"/>
        <v/>
      </c>
      <c r="Q86" s="4" t="str">
        <f t="shared" si="15"/>
        <v/>
      </c>
      <c r="R86" s="33" t="str">
        <f t="shared" si="16"/>
        <v/>
      </c>
    </row>
    <row r="87" spans="1:18" x14ac:dyDescent="0.35">
      <c r="A87" s="1" t="str">
        <f t="shared" si="12"/>
        <v/>
      </c>
      <c r="B87" s="9" t="str">
        <f t="shared" si="8"/>
        <v/>
      </c>
      <c r="C87" s="2" t="str">
        <f>IF(A87="",IF(A86="","",SUM($C$6:C86)),B87*$F$2)</f>
        <v/>
      </c>
      <c r="D87" s="2" t="str">
        <f>IF(A87="",IF(A86="","",SUM($D$6:D86)),(D86+(B86*$F$1)/($I$1-A85)))</f>
        <v/>
      </c>
      <c r="E87" s="2" t="str">
        <f>IF(A87="",IF(A86="","",SUM($E$6:E86)),C87+D87)</f>
        <v/>
      </c>
      <c r="G87" s="1" t="str">
        <f t="shared" si="13"/>
        <v/>
      </c>
      <c r="H87" s="2" t="str">
        <f t="shared" si="10"/>
        <v/>
      </c>
      <c r="I87" s="2" t="str">
        <f>IF(G87="",IF(G86="","",SUM(I$6:I86)),H87*$F$2)</f>
        <v/>
      </c>
      <c r="J87" s="2" t="str">
        <f>IF(G87="",IF(G86="","",SUM($J$6:J86)),K87-I87)</f>
        <v/>
      </c>
      <c r="K87" s="2" t="str">
        <f>IF(G87="",IF(G86="","",SUM($K$6:K86)),H87*(100%+$F$2)^($I$1-G86)*$F$2/((100%+$F$2)^($I$1-G86)-1))</f>
        <v/>
      </c>
      <c r="O87" s="16" t="str">
        <f t="shared" si="11"/>
        <v/>
      </c>
      <c r="P87" s="17" t="str">
        <f t="shared" si="14"/>
        <v/>
      </c>
      <c r="Q87" s="4" t="str">
        <f t="shared" si="15"/>
        <v/>
      </c>
      <c r="R87" s="33" t="str">
        <f t="shared" si="16"/>
        <v/>
      </c>
    </row>
    <row r="88" spans="1:18" x14ac:dyDescent="0.35">
      <c r="A88" s="1" t="str">
        <f t="shared" si="12"/>
        <v/>
      </c>
      <c r="B88" s="9" t="str">
        <f t="shared" si="8"/>
        <v/>
      </c>
      <c r="C88" s="2" t="str">
        <f>IF(A88="",IF(A87="","",SUM($C$6:C87)),B88*$F$2)</f>
        <v/>
      </c>
      <c r="D88" s="2" t="str">
        <f>IF(A88="",IF(A87="","",SUM($D$6:D87)),(D87+(B87*$F$1)/($I$1-A86)))</f>
        <v/>
      </c>
      <c r="E88" s="2" t="str">
        <f>IF(A88="",IF(A87="","",SUM($E$6:E87)),C88+D88)</f>
        <v/>
      </c>
      <c r="G88" s="1" t="str">
        <f t="shared" si="13"/>
        <v/>
      </c>
      <c r="H88" s="2" t="str">
        <f t="shared" si="10"/>
        <v/>
      </c>
      <c r="I88" s="2" t="str">
        <f>IF(G88="",IF(G87="","",SUM(I$6:I87)),H88*$F$2)</f>
        <v/>
      </c>
      <c r="J88" s="2" t="str">
        <f>IF(G88="",IF(G87="","",SUM($J$6:J87)),K88-I88)</f>
        <v/>
      </c>
      <c r="K88" s="2" t="str">
        <f>IF(G88="",IF(G87="","",SUM($K$6:K87)),H88*(100%+$F$2)^($I$1-G87)*$F$2/((100%+$F$2)^($I$1-G87)-1))</f>
        <v/>
      </c>
      <c r="O88" s="16" t="str">
        <f t="shared" si="11"/>
        <v/>
      </c>
      <c r="P88" s="17" t="str">
        <f t="shared" si="14"/>
        <v/>
      </c>
      <c r="Q88" s="4" t="str">
        <f t="shared" si="15"/>
        <v/>
      </c>
      <c r="R88" s="33" t="str">
        <f t="shared" si="16"/>
        <v/>
      </c>
    </row>
    <row r="89" spans="1:18" x14ac:dyDescent="0.35">
      <c r="A89" s="1" t="str">
        <f t="shared" si="12"/>
        <v/>
      </c>
      <c r="B89" s="9" t="str">
        <f t="shared" si="8"/>
        <v/>
      </c>
      <c r="C89" s="2" t="str">
        <f>IF(A89="",IF(A88="","",SUM($C$6:C88)),B89*$F$2)</f>
        <v/>
      </c>
      <c r="D89" s="2" t="str">
        <f>IF(A89="",IF(A88="","",SUM($D$6:D88)),(D88+(B88*$F$1)/($I$1-A87)))</f>
        <v/>
      </c>
      <c r="E89" s="2" t="str">
        <f>IF(A89="",IF(A88="","",SUM($E$6:E88)),C89+D89)</f>
        <v/>
      </c>
      <c r="G89" s="1" t="str">
        <f t="shared" si="13"/>
        <v/>
      </c>
      <c r="H89" s="2" t="str">
        <f t="shared" si="10"/>
        <v/>
      </c>
      <c r="I89" s="2" t="str">
        <f>IF(G89="",IF(G88="","",SUM(I$6:I88)),H89*$F$2)</f>
        <v/>
      </c>
      <c r="J89" s="2" t="str">
        <f>IF(G89="",IF(G88="","",SUM($J$6:J88)),K89-I89)</f>
        <v/>
      </c>
      <c r="K89" s="2" t="str">
        <f>IF(G89="",IF(G88="","",SUM($K$6:K88)),H89*(100%+$F$2)^($I$1-G88)*$F$2/((100%+$F$2)^($I$1-G88)-1))</f>
        <v/>
      </c>
      <c r="O89" s="16" t="str">
        <f t="shared" si="11"/>
        <v/>
      </c>
      <c r="P89" s="17" t="str">
        <f t="shared" si="14"/>
        <v/>
      </c>
      <c r="Q89" s="4" t="str">
        <f t="shared" si="15"/>
        <v/>
      </c>
      <c r="R89" s="33" t="str">
        <f t="shared" si="16"/>
        <v/>
      </c>
    </row>
    <row r="90" spans="1:18" x14ac:dyDescent="0.35">
      <c r="A90" s="1" t="str">
        <f t="shared" si="12"/>
        <v/>
      </c>
      <c r="B90" s="9" t="str">
        <f t="shared" si="8"/>
        <v/>
      </c>
      <c r="C90" s="2" t="str">
        <f>IF(A90="",IF(A89="","",SUM($C$6:C89)),B90*$F$2)</f>
        <v/>
      </c>
      <c r="D90" s="2" t="str">
        <f>IF(A90="",IF(A89="","",SUM($D$6:D89)),(D89+(B89*$F$1)/($I$1-A88)))</f>
        <v/>
      </c>
      <c r="E90" s="2" t="str">
        <f>IF(A90="",IF(A89="","",SUM($E$6:E89)),C90+D90)</f>
        <v/>
      </c>
      <c r="G90" s="1" t="str">
        <f t="shared" si="13"/>
        <v/>
      </c>
      <c r="H90" s="2" t="str">
        <f t="shared" si="10"/>
        <v/>
      </c>
      <c r="I90" s="2" t="str">
        <f>IF(G90="",IF(G89="","",SUM(I$6:I89)),H90*$F$2)</f>
        <v/>
      </c>
      <c r="J90" s="2" t="str">
        <f>IF(G90="",IF(G89="","",SUM($J$6:J89)),K90-I90)</f>
        <v/>
      </c>
      <c r="K90" s="2" t="str">
        <f>IF(G90="",IF(G89="","",SUM($K$6:K89)),H90*(100%+$F$2)^($I$1-G89)*$F$2/((100%+$F$2)^($I$1-G89)-1))</f>
        <v/>
      </c>
      <c r="O90" s="16" t="str">
        <f t="shared" si="11"/>
        <v/>
      </c>
      <c r="P90" s="17" t="str">
        <f t="shared" si="14"/>
        <v/>
      </c>
      <c r="Q90" s="4" t="str">
        <f t="shared" si="15"/>
        <v/>
      </c>
      <c r="R90" s="33" t="str">
        <f t="shared" si="16"/>
        <v/>
      </c>
    </row>
    <row r="91" spans="1:18" x14ac:dyDescent="0.35">
      <c r="A91" s="1" t="str">
        <f t="shared" si="12"/>
        <v/>
      </c>
      <c r="B91" s="9" t="str">
        <f t="shared" si="8"/>
        <v/>
      </c>
      <c r="C91" s="2" t="str">
        <f>IF(A91="",IF(A90="","",SUM($C$6:C90)),B91*$F$2)</f>
        <v/>
      </c>
      <c r="D91" s="2" t="str">
        <f>IF(A91="",IF(A90="","",SUM($D$6:D90)),(D90+(B90*$F$1)/($I$1-A89)))</f>
        <v/>
      </c>
      <c r="E91" s="2" t="str">
        <f>IF(A91="",IF(A90="","",SUM($E$6:E90)),C91+D91)</f>
        <v/>
      </c>
      <c r="G91" s="1" t="str">
        <f t="shared" si="13"/>
        <v/>
      </c>
      <c r="H91" s="2" t="str">
        <f t="shared" si="10"/>
        <v/>
      </c>
      <c r="I91" s="2" t="str">
        <f>IF(G91="",IF(G90="","",SUM(I$6:I90)),H91*$F$2)</f>
        <v/>
      </c>
      <c r="J91" s="2" t="str">
        <f>IF(G91="",IF(G90="","",SUM($J$6:J90)),K91-I91)</f>
        <v/>
      </c>
      <c r="K91" s="2" t="str">
        <f>IF(G91="",IF(G90="","",SUM($K$6:K90)),H91*(100%+$F$2)^($I$1-G90)*$F$2/((100%+$F$2)^($I$1-G90)-1))</f>
        <v/>
      </c>
      <c r="O91" s="16" t="str">
        <f t="shared" si="11"/>
        <v/>
      </c>
      <c r="P91" s="17" t="str">
        <f t="shared" si="14"/>
        <v/>
      </c>
      <c r="Q91" s="4" t="str">
        <f t="shared" si="15"/>
        <v/>
      </c>
      <c r="R91" s="33" t="str">
        <f t="shared" si="16"/>
        <v/>
      </c>
    </row>
    <row r="92" spans="1:18" x14ac:dyDescent="0.35">
      <c r="A92" s="1" t="str">
        <f t="shared" si="12"/>
        <v/>
      </c>
      <c r="B92" s="9" t="str">
        <f t="shared" si="8"/>
        <v/>
      </c>
      <c r="C92" s="2" t="str">
        <f>IF(A92="",IF(A91="","",SUM($C$6:C91)),B92*$F$2)</f>
        <v/>
      </c>
      <c r="D92" s="2" t="str">
        <f>IF(A92="",IF(A91="","",SUM($D$6:D91)),(D91+(B91*$F$1)/($I$1-A90)))</f>
        <v/>
      </c>
      <c r="E92" s="2" t="str">
        <f>IF(A92="",IF(A91="","",SUM($E$6:E91)),C92+D92)</f>
        <v/>
      </c>
      <c r="G92" s="1" t="str">
        <f t="shared" si="13"/>
        <v/>
      </c>
      <c r="H92" s="2" t="str">
        <f t="shared" si="10"/>
        <v/>
      </c>
      <c r="I92" s="2" t="str">
        <f>IF(G92="",IF(G91="","",SUM(I$6:I91)),H92*$F$2)</f>
        <v/>
      </c>
      <c r="J92" s="2" t="str">
        <f>IF(G92="",IF(G91="","",SUM($J$6:J91)),K92-I92)</f>
        <v/>
      </c>
      <c r="K92" s="2" t="str">
        <f>IF(G92="",IF(G91="","",SUM($K$6:K91)),H92*(100%+$F$2)^($I$1-G91)*$F$2/((100%+$F$2)^($I$1-G91)-1))</f>
        <v/>
      </c>
      <c r="O92" s="16" t="str">
        <f t="shared" si="11"/>
        <v/>
      </c>
      <c r="P92" s="17" t="str">
        <f t="shared" si="14"/>
        <v/>
      </c>
      <c r="Q92" s="4" t="str">
        <f t="shared" si="15"/>
        <v/>
      </c>
      <c r="R92" s="33" t="str">
        <f t="shared" si="16"/>
        <v/>
      </c>
    </row>
    <row r="93" spans="1:18" x14ac:dyDescent="0.35">
      <c r="A93" s="1" t="str">
        <f t="shared" si="12"/>
        <v/>
      </c>
      <c r="B93" s="9" t="str">
        <f t="shared" si="8"/>
        <v/>
      </c>
      <c r="C93" s="2" t="str">
        <f>IF(A93="",IF(A92="","",SUM($C$6:C92)),B93*$F$2)</f>
        <v/>
      </c>
      <c r="D93" s="2" t="str">
        <f>IF(A93="",IF(A92="","",SUM($D$6:D92)),(D92+(B92*$F$1)/($I$1-A91)))</f>
        <v/>
      </c>
      <c r="E93" s="2" t="str">
        <f>IF(A93="",IF(A92="","",SUM($E$6:E92)),C93+D93)</f>
        <v/>
      </c>
      <c r="G93" s="1" t="str">
        <f t="shared" si="13"/>
        <v/>
      </c>
      <c r="H93" s="2" t="str">
        <f t="shared" si="10"/>
        <v/>
      </c>
      <c r="I93" s="2" t="str">
        <f>IF(G93="",IF(G92="","",SUM(I$6:I92)),H93*$F$2)</f>
        <v/>
      </c>
      <c r="J93" s="2" t="str">
        <f>IF(G93="",IF(G92="","",SUM($J$6:J92)),K93-I93)</f>
        <v/>
      </c>
      <c r="K93" s="2" t="str">
        <f>IF(G93="",IF(G92="","",SUM($K$6:K92)),H93*(100%+$F$2)^($I$1-G92)*$F$2/((100%+$F$2)^($I$1-G92)-1))</f>
        <v/>
      </c>
      <c r="O93" s="16" t="str">
        <f t="shared" si="11"/>
        <v/>
      </c>
      <c r="P93" s="17" t="str">
        <f t="shared" si="14"/>
        <v/>
      </c>
      <c r="Q93" s="4" t="str">
        <f t="shared" si="15"/>
        <v/>
      </c>
      <c r="R93" s="33" t="str">
        <f t="shared" si="16"/>
        <v/>
      </c>
    </row>
    <row r="94" spans="1:18" x14ac:dyDescent="0.35">
      <c r="A94" s="1" t="str">
        <f t="shared" si="12"/>
        <v/>
      </c>
      <c r="B94" s="9" t="str">
        <f t="shared" si="8"/>
        <v/>
      </c>
      <c r="C94" s="2" t="str">
        <f>IF(A94="",IF(A93="","",SUM($C$6:C93)),B94*$F$2)</f>
        <v/>
      </c>
      <c r="D94" s="2" t="str">
        <f>IF(A94="",IF(A93="","",SUM($D$6:D93)),(D93+(B93*$F$1)/($I$1-A92)))</f>
        <v/>
      </c>
      <c r="E94" s="2" t="str">
        <f>IF(A94="",IF(A93="","",SUM($E$6:E93)),C94+D94)</f>
        <v/>
      </c>
      <c r="G94" s="1" t="str">
        <f t="shared" si="13"/>
        <v/>
      </c>
      <c r="H94" s="2" t="str">
        <f t="shared" si="10"/>
        <v/>
      </c>
      <c r="I94" s="2" t="str">
        <f>IF(G94="",IF(G93="","",SUM(I$6:I93)),H94*$F$2)</f>
        <v/>
      </c>
      <c r="J94" s="2" t="str">
        <f>IF(G94="",IF(G93="","",SUM($J$6:J93)),K94-I94)</f>
        <v/>
      </c>
      <c r="K94" s="2" t="str">
        <f>IF(G94="",IF(G93="","",SUM($K$6:K93)),H94*(100%+$F$2)^($I$1-G93)*$F$2/((100%+$F$2)^($I$1-G93)-1))</f>
        <v/>
      </c>
      <c r="O94" s="16" t="str">
        <f t="shared" si="11"/>
        <v/>
      </c>
      <c r="P94" s="17" t="str">
        <f t="shared" si="14"/>
        <v/>
      </c>
      <c r="Q94" s="4" t="str">
        <f t="shared" si="15"/>
        <v/>
      </c>
      <c r="R94" s="33" t="str">
        <f t="shared" si="16"/>
        <v/>
      </c>
    </row>
    <row r="95" spans="1:18" x14ac:dyDescent="0.35">
      <c r="A95" s="1" t="str">
        <f t="shared" si="12"/>
        <v/>
      </c>
      <c r="B95" s="9" t="str">
        <f t="shared" si="8"/>
        <v/>
      </c>
      <c r="C95" s="2" t="str">
        <f>IF(A95="",IF(A94="","",SUM($C$6:C94)),B95*$F$2)</f>
        <v/>
      </c>
      <c r="D95" s="2" t="str">
        <f>IF(A95="",IF(A94="","",SUM($D$6:D94)),(D94+(B94*$F$1)/($I$1-A93)))</f>
        <v/>
      </c>
      <c r="E95" s="2" t="str">
        <f>IF(A95="",IF(A94="","",SUM($E$6:E94)),C95+D95)</f>
        <v/>
      </c>
      <c r="G95" s="1" t="str">
        <f t="shared" si="13"/>
        <v/>
      </c>
      <c r="H95" s="2" t="str">
        <f t="shared" si="10"/>
        <v/>
      </c>
      <c r="I95" s="2" t="str">
        <f>IF(G95="",IF(G94="","",SUM(I$6:I94)),H95*$F$2)</f>
        <v/>
      </c>
      <c r="J95" s="2" t="str">
        <f>IF(G95="",IF(G94="","",SUM($J$6:J94)),K95-I95)</f>
        <v/>
      </c>
      <c r="K95" s="2" t="str">
        <f>IF(G95="",IF(G94="","",SUM($K$6:K94)),H95*(100%+$F$2)^($I$1-G94)*$F$2/((100%+$F$2)^($I$1-G94)-1))</f>
        <v/>
      </c>
      <c r="O95" s="16" t="str">
        <f t="shared" si="11"/>
        <v/>
      </c>
      <c r="P95" s="17" t="str">
        <f t="shared" si="14"/>
        <v/>
      </c>
      <c r="Q95" s="4" t="str">
        <f t="shared" si="15"/>
        <v/>
      </c>
      <c r="R95" s="33" t="str">
        <f t="shared" si="16"/>
        <v/>
      </c>
    </row>
    <row r="96" spans="1:18" x14ac:dyDescent="0.35">
      <c r="A96" s="1" t="str">
        <f t="shared" si="12"/>
        <v/>
      </c>
      <c r="B96" s="9" t="str">
        <f t="shared" si="8"/>
        <v/>
      </c>
      <c r="C96" s="2" t="str">
        <f>IF(A96="",IF(A95="","",SUM($C$6:C95)),B96*$F$2)</f>
        <v/>
      </c>
      <c r="D96" s="2" t="str">
        <f>IF(A96="",IF(A95="","",SUM($D$6:D95)),(D95+(B95*$F$1)/($I$1-A94)))</f>
        <v/>
      </c>
      <c r="E96" s="2" t="str">
        <f>IF(A96="",IF(A95="","",SUM($E$6:E95)),C96+D96)</f>
        <v/>
      </c>
      <c r="G96" s="1" t="str">
        <f t="shared" si="13"/>
        <v/>
      </c>
      <c r="H96" s="2" t="str">
        <f t="shared" si="10"/>
        <v/>
      </c>
      <c r="I96" s="2" t="str">
        <f>IF(G96="",IF(G95="","",SUM(I$6:I95)),H96*$F$2)</f>
        <v/>
      </c>
      <c r="J96" s="2" t="str">
        <f>IF(G96="",IF(G95="","",SUM($J$6:J95)),K96-I96)</f>
        <v/>
      </c>
      <c r="K96" s="2" t="str">
        <f>IF(G96="",IF(G95="","",SUM($K$6:K95)),H96*(100%+$F$2)^($I$1-G95)*$F$2/((100%+$F$2)^($I$1-G95)-1))</f>
        <v/>
      </c>
      <c r="O96" s="16" t="str">
        <f t="shared" si="11"/>
        <v/>
      </c>
      <c r="P96" s="17" t="str">
        <f t="shared" si="14"/>
        <v/>
      </c>
      <c r="Q96" s="4" t="str">
        <f t="shared" si="15"/>
        <v/>
      </c>
      <c r="R96" s="33" t="str">
        <f t="shared" si="16"/>
        <v/>
      </c>
    </row>
    <row r="97" spans="1:18" x14ac:dyDescent="0.35">
      <c r="A97" s="1" t="str">
        <f t="shared" si="12"/>
        <v/>
      </c>
      <c r="B97" s="9" t="str">
        <f t="shared" si="8"/>
        <v/>
      </c>
      <c r="C97" s="2" t="str">
        <f>IF(A97="",IF(A96="","",SUM($C$6:C96)),B97*$F$2)</f>
        <v/>
      </c>
      <c r="D97" s="2" t="str">
        <f>IF(A97="",IF(A96="","",SUM($D$6:D96)),(D96+(B96*$F$1)/($I$1-A95)))</f>
        <v/>
      </c>
      <c r="E97" s="2" t="str">
        <f>IF(A97="",IF(A96="","",SUM($E$6:E96)),C97+D97)</f>
        <v/>
      </c>
      <c r="G97" s="1" t="str">
        <f t="shared" si="13"/>
        <v/>
      </c>
      <c r="H97" s="2" t="str">
        <f t="shared" si="10"/>
        <v/>
      </c>
      <c r="I97" s="2" t="str">
        <f>IF(G97="",IF(G96="","",SUM(I$6:I96)),H97*$F$2)</f>
        <v/>
      </c>
      <c r="J97" s="2" t="str">
        <f>IF(G97="",IF(G96="","",SUM($J$6:J96)),K97-I97)</f>
        <v/>
      </c>
      <c r="K97" s="2" t="str">
        <f>IF(G97="",IF(G96="","",SUM($K$6:K96)),H97*(100%+$F$2)^($I$1-G96)*$F$2/((100%+$F$2)^($I$1-G96)-1))</f>
        <v/>
      </c>
      <c r="O97" s="16" t="str">
        <f t="shared" si="11"/>
        <v/>
      </c>
      <c r="P97" s="17" t="str">
        <f t="shared" si="14"/>
        <v/>
      </c>
      <c r="Q97" s="4" t="str">
        <f t="shared" si="15"/>
        <v/>
      </c>
      <c r="R97" s="33" t="str">
        <f t="shared" si="16"/>
        <v/>
      </c>
    </row>
    <row r="98" spans="1:18" x14ac:dyDescent="0.35">
      <c r="A98" s="1" t="str">
        <f t="shared" si="12"/>
        <v/>
      </c>
      <c r="B98" s="9" t="str">
        <f t="shared" si="8"/>
        <v/>
      </c>
      <c r="C98" s="2" t="str">
        <f>IF(A98="",IF(A97="","",SUM($C$6:C97)),B98*$F$2)</f>
        <v/>
      </c>
      <c r="D98" s="2" t="str">
        <f>IF(A98="",IF(A97="","",SUM($D$6:D97)),(D97+(B97*$F$1)/($I$1-A96)))</f>
        <v/>
      </c>
      <c r="E98" s="2" t="str">
        <f>IF(A98="",IF(A97="","",SUM($E$6:E97)),C98+D98)</f>
        <v/>
      </c>
      <c r="G98" s="1" t="str">
        <f t="shared" si="13"/>
        <v/>
      </c>
      <c r="H98" s="2" t="str">
        <f t="shared" si="10"/>
        <v/>
      </c>
      <c r="I98" s="2" t="str">
        <f>IF(G98="",IF(G97="","",SUM(I$6:I97)),H98*$F$2)</f>
        <v/>
      </c>
      <c r="J98" s="2" t="str">
        <f>IF(G98="",IF(G97="","",SUM($J$6:J97)),K98-I98)</f>
        <v/>
      </c>
      <c r="K98" s="2" t="str">
        <f>IF(G98="",IF(G97="","",SUM($K$6:K97)),H98*(100%+$F$2)^($I$1-G97)*$F$2/((100%+$F$2)^($I$1-G97)-1))</f>
        <v/>
      </c>
      <c r="O98" s="16" t="str">
        <f t="shared" si="11"/>
        <v/>
      </c>
      <c r="P98" s="17" t="str">
        <f t="shared" si="14"/>
        <v/>
      </c>
      <c r="Q98" s="4" t="str">
        <f t="shared" si="15"/>
        <v/>
      </c>
      <c r="R98" s="33" t="str">
        <f t="shared" si="16"/>
        <v/>
      </c>
    </row>
    <row r="99" spans="1:18" x14ac:dyDescent="0.35">
      <c r="A99" s="1" t="str">
        <f t="shared" si="12"/>
        <v/>
      </c>
      <c r="B99" s="9" t="str">
        <f t="shared" si="8"/>
        <v/>
      </c>
      <c r="C99" s="2" t="str">
        <f>IF(A99="",IF(A98="","",SUM($C$6:C98)),B99*$F$2)</f>
        <v/>
      </c>
      <c r="D99" s="2" t="str">
        <f>IF(A99="",IF(A98="","",SUM($D$6:D98)),(D98+(B98*$F$1)/($I$1-A97)))</f>
        <v/>
      </c>
      <c r="E99" s="2" t="str">
        <f>IF(A99="",IF(A98="","",SUM($E$6:E98)),C99+D99)</f>
        <v/>
      </c>
      <c r="G99" s="1" t="str">
        <f t="shared" si="13"/>
        <v/>
      </c>
      <c r="H99" s="2" t="str">
        <f t="shared" si="10"/>
        <v/>
      </c>
      <c r="I99" s="2" t="str">
        <f>IF(G99="",IF(G98="","",SUM(I$6:I98)),H99*$F$2)</f>
        <v/>
      </c>
      <c r="J99" s="2" t="str">
        <f>IF(G99="",IF(G98="","",SUM($J$6:J98)),K99-I99)</f>
        <v/>
      </c>
      <c r="K99" s="2" t="str">
        <f>IF(G99="",IF(G98="","",SUM($K$6:K98)),H99*(100%+$F$2)^($I$1-G98)*$F$2/((100%+$F$2)^($I$1-G98)-1))</f>
        <v/>
      </c>
      <c r="O99" s="16" t="str">
        <f t="shared" si="11"/>
        <v/>
      </c>
      <c r="P99" s="17" t="str">
        <f t="shared" si="14"/>
        <v/>
      </c>
      <c r="Q99" s="4" t="str">
        <f t="shared" si="15"/>
        <v/>
      </c>
      <c r="R99" s="33" t="str">
        <f t="shared" si="16"/>
        <v/>
      </c>
    </row>
    <row r="100" spans="1:18" x14ac:dyDescent="0.35">
      <c r="A100" s="1" t="str">
        <f t="shared" si="12"/>
        <v/>
      </c>
      <c r="B100" s="9" t="str">
        <f t="shared" si="8"/>
        <v/>
      </c>
      <c r="C100" s="2" t="str">
        <f>IF(A100="",IF(A99="","",SUM($C$6:C99)),B100*$F$2)</f>
        <v/>
      </c>
      <c r="D100" s="2" t="str">
        <f>IF(A100="",IF(A99="","",SUM($D$6:D99)),(D99+(B99*$F$1)/($I$1-A98)))</f>
        <v/>
      </c>
      <c r="E100" s="2" t="str">
        <f>IF(A100="",IF(A99="","",SUM($E$6:E99)),C100+D100)</f>
        <v/>
      </c>
      <c r="G100" s="1" t="str">
        <f t="shared" si="13"/>
        <v/>
      </c>
      <c r="H100" s="2" t="str">
        <f t="shared" si="10"/>
        <v/>
      </c>
      <c r="I100" s="2" t="str">
        <f>IF(G100="",IF(G99="","",SUM(I$6:I99)),H100*$F$2)</f>
        <v/>
      </c>
      <c r="J100" s="2" t="str">
        <f>IF(G100="",IF(G99="","",SUM($J$6:J99)),K100-I100)</f>
        <v/>
      </c>
      <c r="K100" s="2" t="str">
        <f>IF(G100="",IF(G99="","",SUM($K$6:K99)),H100*(100%+$F$2)^($I$1-G99)*$F$2/((100%+$F$2)^($I$1-G99)-1))</f>
        <v/>
      </c>
      <c r="O100" s="16" t="str">
        <f t="shared" si="11"/>
        <v/>
      </c>
      <c r="P100" s="17" t="str">
        <f t="shared" si="14"/>
        <v/>
      </c>
      <c r="Q100" s="4" t="str">
        <f t="shared" si="15"/>
        <v/>
      </c>
      <c r="R100" s="33" t="str">
        <f t="shared" si="16"/>
        <v/>
      </c>
    </row>
    <row r="101" spans="1:18" x14ac:dyDescent="0.35">
      <c r="A101" s="1" t="str">
        <f t="shared" si="12"/>
        <v/>
      </c>
      <c r="B101" s="9" t="str">
        <f t="shared" si="8"/>
        <v/>
      </c>
      <c r="C101" s="2" t="str">
        <f>IF(A101="",IF(A100="","",SUM($C$6:C100)),B101*$F$2)</f>
        <v/>
      </c>
      <c r="D101" s="2" t="str">
        <f>IF(A101="",IF(A100="","",SUM($D$6:D100)),(D100+(B100*$F$1)/($I$1-A99)))</f>
        <v/>
      </c>
      <c r="E101" s="2" t="str">
        <f>IF(A101="",IF(A100="","",SUM($E$6:E100)),C101+D101)</f>
        <v/>
      </c>
      <c r="G101" s="1" t="str">
        <f t="shared" si="13"/>
        <v/>
      </c>
      <c r="H101" s="2" t="str">
        <f t="shared" si="10"/>
        <v/>
      </c>
      <c r="I101" s="2" t="str">
        <f>IF(G101="",IF(G100="","",SUM(I$6:I100)),H101*$F$2)</f>
        <v/>
      </c>
      <c r="J101" s="2" t="str">
        <f>IF(G101="",IF(G100="","",SUM($J$6:J100)),K101-I101)</f>
        <v/>
      </c>
      <c r="K101" s="2" t="str">
        <f>IF(G101="",IF(G100="","",SUM($K$6:K100)),H101*(100%+$F$2)^($I$1-G100)*$F$2/((100%+$F$2)^($I$1-G100)-1))</f>
        <v/>
      </c>
      <c r="O101" s="16" t="str">
        <f t="shared" si="11"/>
        <v/>
      </c>
      <c r="P101" s="17" t="str">
        <f t="shared" si="14"/>
        <v/>
      </c>
      <c r="Q101" s="4" t="str">
        <f t="shared" si="15"/>
        <v/>
      </c>
      <c r="R101" s="33" t="str">
        <f t="shared" si="16"/>
        <v/>
      </c>
    </row>
    <row r="102" spans="1:18" x14ac:dyDescent="0.35">
      <c r="A102" s="1" t="str">
        <f t="shared" si="12"/>
        <v/>
      </c>
      <c r="B102" s="9" t="str">
        <f t="shared" si="8"/>
        <v/>
      </c>
      <c r="C102" s="2" t="str">
        <f>IF(A102="",IF(A101="","",SUM($C$6:C101)),B102*$F$2)</f>
        <v/>
      </c>
      <c r="D102" s="2" t="str">
        <f>IF(A102="",IF(A101="","",SUM($D$6:D101)),(D101+(B101*$F$1)/($I$1-A100)))</f>
        <v/>
      </c>
      <c r="E102" s="2" t="str">
        <f>IF(A102="",IF(A101="","",SUM($E$6:E101)),C102+D102)</f>
        <v/>
      </c>
      <c r="G102" s="1" t="str">
        <f t="shared" si="13"/>
        <v/>
      </c>
      <c r="H102" s="2" t="str">
        <f t="shared" si="10"/>
        <v/>
      </c>
      <c r="I102" s="2" t="str">
        <f>IF(G102="",IF(G101="","",SUM(I$6:I101)),H102*$F$2)</f>
        <v/>
      </c>
      <c r="J102" s="2" t="str">
        <f>IF(G102="",IF(G101="","",SUM($J$6:J101)),K102-I102)</f>
        <v/>
      </c>
      <c r="K102" s="2" t="str">
        <f>IF(G102="",IF(G101="","",SUM($K$6:K101)),H102*(100%+$F$2)^($I$1-G101)*$F$2/((100%+$F$2)^($I$1-G101)-1))</f>
        <v/>
      </c>
      <c r="O102" s="16" t="str">
        <f t="shared" si="11"/>
        <v/>
      </c>
      <c r="P102" s="17" t="str">
        <f t="shared" si="14"/>
        <v/>
      </c>
      <c r="Q102" s="4" t="str">
        <f t="shared" si="15"/>
        <v/>
      </c>
      <c r="R102" s="33" t="str">
        <f t="shared" si="16"/>
        <v/>
      </c>
    </row>
    <row r="103" spans="1:18" x14ac:dyDescent="0.35">
      <c r="A103" s="1" t="str">
        <f t="shared" si="12"/>
        <v/>
      </c>
      <c r="B103" s="9" t="str">
        <f t="shared" si="8"/>
        <v/>
      </c>
      <c r="C103" s="2" t="str">
        <f>IF(A103="",IF(A102="","",SUM($C$6:C102)),B103*$F$2)</f>
        <v/>
      </c>
      <c r="D103" s="2" t="str">
        <f>IF(A103="",IF(A102="","",SUM($D$6:D102)),(D102+(B102*$F$1)/($I$1-A101)))</f>
        <v/>
      </c>
      <c r="E103" s="2" t="str">
        <f>IF(A103="",IF(A102="","",SUM($E$6:E102)),C103+D103)</f>
        <v/>
      </c>
      <c r="G103" s="1" t="str">
        <f t="shared" si="13"/>
        <v/>
      </c>
      <c r="H103" s="2" t="str">
        <f t="shared" si="10"/>
        <v/>
      </c>
      <c r="I103" s="2" t="str">
        <f>IF(G103="",IF(G102="","",SUM(I$6:I102)),H103*$F$2)</f>
        <v/>
      </c>
      <c r="J103" s="2" t="str">
        <f>IF(G103="",IF(G102="","",SUM($J$6:J102)),K103-I103)</f>
        <v/>
      </c>
      <c r="K103" s="2" t="str">
        <f>IF(G103="",IF(G102="","",SUM($K$6:K102)),H103*(100%+$F$2)^($I$1-G102)*$F$2/((100%+$F$2)^($I$1-G102)-1))</f>
        <v/>
      </c>
      <c r="O103" s="16" t="str">
        <f t="shared" si="11"/>
        <v/>
      </c>
      <c r="P103" s="17" t="str">
        <f t="shared" si="14"/>
        <v/>
      </c>
      <c r="Q103" s="4" t="str">
        <f t="shared" si="15"/>
        <v/>
      </c>
      <c r="R103" s="33" t="str">
        <f t="shared" si="16"/>
        <v/>
      </c>
    </row>
    <row r="104" spans="1:18" x14ac:dyDescent="0.35">
      <c r="A104" s="1" t="str">
        <f t="shared" si="12"/>
        <v/>
      </c>
      <c r="B104" s="9" t="str">
        <f t="shared" si="8"/>
        <v/>
      </c>
      <c r="C104" s="2" t="str">
        <f>IF(A104="",IF(A103="","",SUM($C$6:C103)),B104*$F$2)</f>
        <v/>
      </c>
      <c r="D104" s="2" t="str">
        <f>IF(A104="",IF(A103="","",SUM($D$6:D103)),(D103+(B103*$F$1)/($I$1-A102)))</f>
        <v/>
      </c>
      <c r="E104" s="2" t="str">
        <f>IF(A104="",IF(A103="","",SUM($E$6:E103)),C104+D104)</f>
        <v/>
      </c>
      <c r="G104" s="1" t="str">
        <f t="shared" si="13"/>
        <v/>
      </c>
      <c r="H104" s="2" t="str">
        <f t="shared" si="10"/>
        <v/>
      </c>
      <c r="I104" s="2" t="str">
        <f>IF(G104="",IF(G103="","",SUM(I$6:I103)),H104*$F$2)</f>
        <v/>
      </c>
      <c r="J104" s="2" t="str">
        <f>IF(G104="",IF(G103="","",SUM($J$6:J103)),K104-I104)</f>
        <v/>
      </c>
      <c r="K104" s="2" t="str">
        <f>IF(G104="",IF(G103="","",SUM($K$6:K103)),H104*(100%+$F$2)^($I$1-G103)*$F$2/((100%+$F$2)^($I$1-G103)-1))</f>
        <v/>
      </c>
      <c r="O104" s="16" t="str">
        <f t="shared" si="11"/>
        <v/>
      </c>
      <c r="P104" s="17" t="str">
        <f t="shared" si="14"/>
        <v/>
      </c>
      <c r="Q104" s="4" t="str">
        <f t="shared" si="15"/>
        <v/>
      </c>
      <c r="R104" s="33" t="str">
        <f t="shared" si="16"/>
        <v/>
      </c>
    </row>
    <row r="105" spans="1:18" x14ac:dyDescent="0.35">
      <c r="A105" s="1" t="str">
        <f t="shared" si="12"/>
        <v/>
      </c>
      <c r="B105" s="9" t="str">
        <f t="shared" si="8"/>
        <v/>
      </c>
      <c r="C105" s="2" t="str">
        <f>IF(A105="",IF(A104="","",SUM($C$6:C104)),B105*$F$2)</f>
        <v/>
      </c>
      <c r="D105" s="2" t="str">
        <f>IF(A105="",IF(A104="","",SUM($D$6:D104)),(D104+(B104*$F$1)/($I$1-A103)))</f>
        <v/>
      </c>
      <c r="E105" s="2" t="str">
        <f>IF(A105="",IF(A104="","",SUM($E$6:E104)),C105+D105)</f>
        <v/>
      </c>
      <c r="G105" s="1" t="str">
        <f t="shared" si="13"/>
        <v/>
      </c>
      <c r="H105" s="2" t="str">
        <f t="shared" si="10"/>
        <v/>
      </c>
      <c r="I105" s="2" t="str">
        <f>IF(G105="",IF(G104="","",SUM(I$6:I104)),H105*$F$2)</f>
        <v/>
      </c>
      <c r="J105" s="2" t="str">
        <f>IF(G105="",IF(G104="","",SUM($J$6:J104)),K105-I105)</f>
        <v/>
      </c>
      <c r="K105" s="2" t="str">
        <f>IF(G105="",IF(G104="","",SUM($K$6:K104)),H105*(100%+$F$2)^($I$1-G104)*$F$2/((100%+$F$2)^($I$1-G104)-1))</f>
        <v/>
      </c>
      <c r="O105" s="16" t="str">
        <f t="shared" si="11"/>
        <v/>
      </c>
      <c r="P105" s="17" t="str">
        <f t="shared" si="14"/>
        <v/>
      </c>
      <c r="Q105" s="4" t="str">
        <f t="shared" si="15"/>
        <v/>
      </c>
      <c r="R105" s="33" t="str">
        <f t="shared" si="16"/>
        <v/>
      </c>
    </row>
    <row r="106" spans="1:18" x14ac:dyDescent="0.35">
      <c r="A106" s="1" t="str">
        <f t="shared" si="12"/>
        <v/>
      </c>
      <c r="B106" s="9" t="str">
        <f t="shared" si="8"/>
        <v/>
      </c>
      <c r="C106" s="2" t="str">
        <f>IF(A106="",IF(A105="","",SUM($C$6:C105)),B106*$F$2)</f>
        <v/>
      </c>
      <c r="D106" s="2" t="str">
        <f>IF(A106="",IF(A105="","",SUM($D$6:D105)),(D105+(B105*$F$1)/($I$1-A104)))</f>
        <v/>
      </c>
      <c r="E106" s="2" t="str">
        <f>IF(A106="",IF(A105="","",SUM($E$6:E105)),C106+D106)</f>
        <v/>
      </c>
      <c r="G106" s="1" t="str">
        <f t="shared" si="13"/>
        <v/>
      </c>
      <c r="H106" s="2" t="str">
        <f t="shared" si="10"/>
        <v/>
      </c>
      <c r="I106" s="2" t="str">
        <f>IF(G106="",IF(G105="","",SUM(I$6:I105)),H106*$F$2)</f>
        <v/>
      </c>
      <c r="J106" s="2" t="str">
        <f>IF(G106="",IF(G105="","",SUM($J$6:J105)),K106-I106)</f>
        <v/>
      </c>
      <c r="K106" s="2" t="str">
        <f>IF(G106="",IF(G105="","",SUM($K$6:K105)),H106*(100%+$F$2)^($I$1-G105)*$F$2/((100%+$F$2)^($I$1-G105)-1))</f>
        <v/>
      </c>
      <c r="O106" s="16" t="str">
        <f t="shared" si="11"/>
        <v/>
      </c>
      <c r="P106" s="17" t="str">
        <f t="shared" si="14"/>
        <v/>
      </c>
      <c r="Q106" s="4" t="str">
        <f t="shared" si="15"/>
        <v/>
      </c>
      <c r="R106" s="33" t="str">
        <f t="shared" si="16"/>
        <v/>
      </c>
    </row>
    <row r="107" spans="1:18" x14ac:dyDescent="0.35">
      <c r="A107" s="1" t="str">
        <f t="shared" si="12"/>
        <v/>
      </c>
      <c r="B107" s="9" t="str">
        <f t="shared" si="8"/>
        <v/>
      </c>
      <c r="C107" s="2" t="str">
        <f>IF(A107="",IF(A106="","",SUM($C$6:C106)),B107*$F$2)</f>
        <v/>
      </c>
      <c r="D107" s="2" t="str">
        <f>IF(A107="",IF(A106="","",SUM($D$6:D106)),(D106+(B106*$F$1)/($I$1-A105)))</f>
        <v/>
      </c>
      <c r="E107" s="2" t="str">
        <f>IF(A107="",IF(A106="","",SUM($E$6:E106)),C107+D107)</f>
        <v/>
      </c>
      <c r="G107" s="1" t="str">
        <f t="shared" si="13"/>
        <v/>
      </c>
      <c r="H107" s="2" t="str">
        <f t="shared" si="10"/>
        <v/>
      </c>
      <c r="I107" s="2" t="str">
        <f>IF(G107="",IF(G106="","",SUM(I$6:I106)),H107*$F$2)</f>
        <v/>
      </c>
      <c r="J107" s="2" t="str">
        <f>IF(G107="",IF(G106="","",SUM($J$6:J106)),K107-I107)</f>
        <v/>
      </c>
      <c r="K107" s="2" t="str">
        <f>IF(G107="",IF(G106="","",SUM($K$6:K106)),H107*(100%+$F$2)^($I$1-G106)*$F$2/((100%+$F$2)^($I$1-G106)-1))</f>
        <v/>
      </c>
      <c r="O107" s="16" t="str">
        <f t="shared" si="11"/>
        <v/>
      </c>
      <c r="P107" s="17" t="str">
        <f t="shared" si="14"/>
        <v/>
      </c>
      <c r="Q107" s="4" t="str">
        <f t="shared" si="15"/>
        <v/>
      </c>
      <c r="R107" s="33" t="str">
        <f t="shared" si="16"/>
        <v/>
      </c>
    </row>
    <row r="108" spans="1:18" x14ac:dyDescent="0.35">
      <c r="A108" s="1" t="str">
        <f t="shared" si="12"/>
        <v/>
      </c>
      <c r="B108" s="9" t="str">
        <f t="shared" si="8"/>
        <v/>
      </c>
      <c r="C108" s="2" t="str">
        <f>IF(A108="",IF(A107="","",SUM($C$6:C107)),B108*$F$2)</f>
        <v/>
      </c>
      <c r="D108" s="2" t="str">
        <f>IF(A108="",IF(A107="","",SUM($D$6:D107)),(D107+(B107*$F$1)/($I$1-A106)))</f>
        <v/>
      </c>
      <c r="E108" s="2" t="str">
        <f>IF(A108="",IF(A107="","",SUM($E$6:E107)),C108+D108)</f>
        <v/>
      </c>
      <c r="G108" s="1" t="str">
        <f t="shared" si="13"/>
        <v/>
      </c>
      <c r="H108" s="2" t="str">
        <f t="shared" si="10"/>
        <v/>
      </c>
      <c r="I108" s="2" t="str">
        <f>IF(G108="",IF(G107="","",SUM(I$6:I107)),H108*$F$2)</f>
        <v/>
      </c>
      <c r="J108" s="2" t="str">
        <f>IF(G108="",IF(G107="","",SUM($J$6:J107)),K108-I108)</f>
        <v/>
      </c>
      <c r="K108" s="2" t="str">
        <f>IF(G108="",IF(G107="","",SUM($K$6:K107)),H108*(100%+$F$2)^($I$1-G107)*$F$2/((100%+$F$2)^($I$1-G107)-1))</f>
        <v/>
      </c>
      <c r="O108" s="16" t="str">
        <f t="shared" si="11"/>
        <v/>
      </c>
      <c r="P108" s="17" t="str">
        <f t="shared" si="14"/>
        <v/>
      </c>
      <c r="Q108" s="4" t="str">
        <f t="shared" si="15"/>
        <v/>
      </c>
      <c r="R108" s="33" t="str">
        <f t="shared" si="16"/>
        <v/>
      </c>
    </row>
    <row r="109" spans="1:18" x14ac:dyDescent="0.35">
      <c r="A109" s="1" t="str">
        <f t="shared" si="12"/>
        <v/>
      </c>
      <c r="B109" s="9" t="str">
        <f t="shared" si="8"/>
        <v/>
      </c>
      <c r="C109" s="2" t="str">
        <f>IF(A109="",IF(A108="","",SUM($C$6:C108)),B109*$F$2)</f>
        <v/>
      </c>
      <c r="D109" s="2" t="str">
        <f>IF(A109="",IF(A108="","",SUM($D$6:D108)),(D108+(B108*$F$1)/($I$1-A107)))</f>
        <v/>
      </c>
      <c r="E109" s="2" t="str">
        <f>IF(A109="",IF(A108="","",SUM($E$6:E108)),C109+D109)</f>
        <v/>
      </c>
      <c r="G109" s="1" t="str">
        <f t="shared" si="13"/>
        <v/>
      </c>
      <c r="H109" s="2" t="str">
        <f t="shared" si="10"/>
        <v/>
      </c>
      <c r="I109" s="2" t="str">
        <f>IF(G109="",IF(G108="","",SUM(I$6:I108)),H109*$F$2)</f>
        <v/>
      </c>
      <c r="J109" s="2" t="str">
        <f>IF(G109="",IF(G108="","",SUM($J$6:J108)),K109-I109)</f>
        <v/>
      </c>
      <c r="K109" s="2" t="str">
        <f>IF(G109="",IF(G108="","",SUM($K$6:K108)),H109*(100%+$F$2)^($I$1-G108)*$F$2/((100%+$F$2)^($I$1-G108)-1))</f>
        <v/>
      </c>
      <c r="O109" s="16" t="str">
        <f t="shared" si="11"/>
        <v/>
      </c>
      <c r="P109" s="17" t="str">
        <f t="shared" si="14"/>
        <v/>
      </c>
      <c r="Q109" s="4" t="str">
        <f t="shared" si="15"/>
        <v/>
      </c>
      <c r="R109" s="33" t="str">
        <f t="shared" si="16"/>
        <v/>
      </c>
    </row>
    <row r="110" spans="1:18" x14ac:dyDescent="0.35">
      <c r="A110" s="1" t="str">
        <f t="shared" si="12"/>
        <v/>
      </c>
      <c r="B110" s="9" t="str">
        <f t="shared" si="8"/>
        <v/>
      </c>
      <c r="C110" s="2" t="str">
        <f>IF(A110="",IF(A109="","",SUM($C$6:C109)),B110*$F$2)</f>
        <v/>
      </c>
      <c r="D110" s="2" t="str">
        <f>IF(A110="",IF(A109="","",SUM($D$6:D109)),(D109+(B109*$F$1)/($I$1-A108)))</f>
        <v/>
      </c>
      <c r="E110" s="2" t="str">
        <f>IF(A110="",IF(A109="","",SUM($E$6:E109)),C110+D110)</f>
        <v/>
      </c>
      <c r="G110" s="1" t="str">
        <f t="shared" si="13"/>
        <v/>
      </c>
      <c r="H110" s="2" t="str">
        <f t="shared" si="10"/>
        <v/>
      </c>
      <c r="I110" s="2" t="str">
        <f>IF(G110="",IF(G109="","",SUM(I$6:I109)),H110*$F$2)</f>
        <v/>
      </c>
      <c r="J110" s="2" t="str">
        <f>IF(G110="",IF(G109="","",SUM($J$6:J109)),K110-I110)</f>
        <v/>
      </c>
      <c r="K110" s="2" t="str">
        <f>IF(G110="",IF(G109="","",SUM($K$6:K109)),H110*(100%+$F$2)^($I$1-G109)*$F$2/((100%+$F$2)^($I$1-G109)-1))</f>
        <v/>
      </c>
      <c r="O110" s="16" t="str">
        <f t="shared" si="11"/>
        <v/>
      </c>
      <c r="P110" s="17" t="str">
        <f t="shared" si="14"/>
        <v/>
      </c>
      <c r="Q110" s="4" t="str">
        <f t="shared" si="15"/>
        <v/>
      </c>
      <c r="R110" s="33" t="str">
        <f t="shared" si="16"/>
        <v/>
      </c>
    </row>
    <row r="111" spans="1:18" x14ac:dyDescent="0.35">
      <c r="A111" s="1" t="str">
        <f t="shared" si="12"/>
        <v/>
      </c>
      <c r="B111" s="9" t="str">
        <f t="shared" si="8"/>
        <v/>
      </c>
      <c r="C111" s="2" t="str">
        <f>IF(A111="",IF(A110="","",SUM($C$6:C110)),B111*$F$2)</f>
        <v/>
      </c>
      <c r="D111" s="2" t="str">
        <f>IF(A111="",IF(A110="","",SUM($D$6:D110)),(D110+(B110*$F$1)/($I$1-A109)))</f>
        <v/>
      </c>
      <c r="E111" s="2" t="str">
        <f>IF(A111="",IF(A110="","",SUM($E$6:E110)),C111+D111)</f>
        <v/>
      </c>
      <c r="G111" s="1" t="str">
        <f t="shared" si="13"/>
        <v/>
      </c>
      <c r="H111" s="2" t="str">
        <f t="shared" si="10"/>
        <v/>
      </c>
      <c r="I111" s="2" t="str">
        <f>IF(G111="",IF(G110="","",SUM(I$6:I110)),H111*$F$2)</f>
        <v/>
      </c>
      <c r="J111" s="2" t="str">
        <f>IF(G111="",IF(G110="","",SUM($J$6:J110)),K111-I111)</f>
        <v/>
      </c>
      <c r="K111" s="2" t="str">
        <f>IF(G111="",IF(G110="","",SUM($K$6:K110)),H111*(100%+$F$2)^($I$1-G110)*$F$2/((100%+$F$2)^($I$1-G110)-1))</f>
        <v/>
      </c>
      <c r="O111" s="16" t="str">
        <f t="shared" si="11"/>
        <v/>
      </c>
      <c r="P111" s="17" t="str">
        <f t="shared" si="14"/>
        <v/>
      </c>
      <c r="Q111" s="4" t="str">
        <f t="shared" si="15"/>
        <v/>
      </c>
      <c r="R111" s="33" t="str">
        <f t="shared" si="16"/>
        <v/>
      </c>
    </row>
    <row r="112" spans="1:18" x14ac:dyDescent="0.35">
      <c r="A112" s="1" t="str">
        <f t="shared" si="12"/>
        <v/>
      </c>
      <c r="B112" s="9" t="str">
        <f t="shared" ref="B112:B175" si="17">IF(A112="",IF(A111="","","samtals"),B111+(B111-D111)*$F$1-D111)</f>
        <v/>
      </c>
      <c r="C112" s="2" t="str">
        <f>IF(A112="",IF(A111="","",SUM($C$6:C111)),B112*$F$2)</f>
        <v/>
      </c>
      <c r="D112" s="2" t="str">
        <f>IF(A112="",IF(A111="","",SUM($D$6:D111)),(D111+(B111*$F$1)/($I$1-A110)))</f>
        <v/>
      </c>
      <c r="E112" s="2" t="str">
        <f>IF(A112="",IF(A111="","",SUM($E$6:E111)),C112+D112)</f>
        <v/>
      </c>
      <c r="G112" s="1" t="str">
        <f t="shared" si="13"/>
        <v/>
      </c>
      <c r="H112" s="2" t="str">
        <f t="shared" si="10"/>
        <v/>
      </c>
      <c r="I112" s="2" t="str">
        <f>IF(G112="",IF(G111="","",SUM(I$6:I111)),H112*$F$2)</f>
        <v/>
      </c>
      <c r="J112" s="2" t="str">
        <f>IF(G112="",IF(G111="","",SUM($J$6:J111)),K112-I112)</f>
        <v/>
      </c>
      <c r="K112" s="2" t="str">
        <f>IF(G112="",IF(G111="","",SUM($K$6:K111)),H112*(100%+$F$2)^($I$1-G111)*$F$2/((100%+$F$2)^($I$1-G111)-1))</f>
        <v/>
      </c>
      <c r="O112" s="16" t="str">
        <f t="shared" si="11"/>
        <v/>
      </c>
      <c r="P112" s="17" t="str">
        <f t="shared" si="14"/>
        <v/>
      </c>
      <c r="Q112" s="4" t="str">
        <f t="shared" si="15"/>
        <v/>
      </c>
      <c r="R112" s="33" t="str">
        <f t="shared" si="16"/>
        <v/>
      </c>
    </row>
    <row r="113" spans="1:18" x14ac:dyDescent="0.35">
      <c r="A113" s="1" t="str">
        <f t="shared" si="12"/>
        <v/>
      </c>
      <c r="B113" s="9" t="str">
        <f t="shared" si="17"/>
        <v/>
      </c>
      <c r="C113" s="2" t="str">
        <f>IF(A113="",IF(A112="","",SUM($C$6:C112)),B113*$F$2)</f>
        <v/>
      </c>
      <c r="D113" s="2" t="str">
        <f>IF(A113="",IF(A112="","",SUM($D$6:D112)),(D112+(B112*$F$1)/($I$1-A111)))</f>
        <v/>
      </c>
      <c r="E113" s="2" t="str">
        <f>IF(A113="",IF(A112="","",SUM($E$6:E112)),C113+D113)</f>
        <v/>
      </c>
      <c r="G113" s="1" t="str">
        <f t="shared" si="13"/>
        <v/>
      </c>
      <c r="H113" s="2" t="str">
        <f t="shared" si="10"/>
        <v/>
      </c>
      <c r="I113" s="2" t="str">
        <f>IF(G113="",IF(G112="","",SUM(I$6:I112)),H113*$F$2)</f>
        <v/>
      </c>
      <c r="J113" s="2" t="str">
        <f>IF(G113="",IF(G112="","",SUM($J$6:J112)),K113-I113)</f>
        <v/>
      </c>
      <c r="K113" s="2" t="str">
        <f>IF(G113="",IF(G112="","",SUM($K$6:K112)),H113*(100%+$F$2)^($I$1-G112)*$F$2/((100%+$F$2)^($I$1-G112)-1))</f>
        <v/>
      </c>
      <c r="O113" s="16" t="str">
        <f t="shared" si="11"/>
        <v/>
      </c>
      <c r="P113" s="17" t="str">
        <f t="shared" si="14"/>
        <v/>
      </c>
      <c r="Q113" s="4" t="str">
        <f t="shared" si="15"/>
        <v/>
      </c>
      <c r="R113" s="33" t="str">
        <f t="shared" si="16"/>
        <v/>
      </c>
    </row>
    <row r="114" spans="1:18" x14ac:dyDescent="0.35">
      <c r="A114" s="1" t="str">
        <f t="shared" si="12"/>
        <v/>
      </c>
      <c r="B114" s="9" t="str">
        <f t="shared" si="17"/>
        <v/>
      </c>
      <c r="C114" s="2" t="str">
        <f>IF(A114="",IF(A113="","",SUM($C$6:C113)),B114*$F$2)</f>
        <v/>
      </c>
      <c r="D114" s="2" t="str">
        <f>IF(A114="",IF(A113="","",SUM($D$6:D113)),(D113+(B113*$F$1)/($I$1-A112)))</f>
        <v/>
      </c>
      <c r="E114" s="2" t="str">
        <f>IF(A114="",IF(A113="","",SUM($E$6:E113)),C114+D114)</f>
        <v/>
      </c>
      <c r="G114" s="1" t="str">
        <f t="shared" si="13"/>
        <v/>
      </c>
      <c r="H114" s="2" t="str">
        <f t="shared" si="10"/>
        <v/>
      </c>
      <c r="I114" s="2" t="str">
        <f>IF(G114="",IF(G113="","",SUM(I$6:I113)),H114*$F$2)</f>
        <v/>
      </c>
      <c r="J114" s="2" t="str">
        <f>IF(G114="",IF(G113="","",SUM($J$6:J113)),K114-I114)</f>
        <v/>
      </c>
      <c r="K114" s="2" t="str">
        <f>IF(G114="",IF(G113="","",SUM($K$6:K113)),H114*(100%+$F$2)^($I$1-G113)*$F$2/((100%+$F$2)^($I$1-G113)-1))</f>
        <v/>
      </c>
      <c r="O114" s="16" t="str">
        <f t="shared" si="11"/>
        <v/>
      </c>
      <c r="P114" s="17" t="str">
        <f t="shared" si="14"/>
        <v/>
      </c>
      <c r="Q114" s="4" t="str">
        <f t="shared" si="15"/>
        <v/>
      </c>
      <c r="R114" s="33" t="str">
        <f t="shared" si="16"/>
        <v/>
      </c>
    </row>
    <row r="115" spans="1:18" x14ac:dyDescent="0.35">
      <c r="A115" s="1" t="str">
        <f t="shared" si="12"/>
        <v/>
      </c>
      <c r="B115" s="9" t="str">
        <f t="shared" si="17"/>
        <v/>
      </c>
      <c r="C115" s="2" t="str">
        <f>IF(A115="",IF(A114="","",SUM($C$6:C114)),B115*$F$2)</f>
        <v/>
      </c>
      <c r="D115" s="2" t="str">
        <f>IF(A115="",IF(A114="","",SUM($D$6:D114)),(D114+(B114*$F$1)/($I$1-A113)))</f>
        <v/>
      </c>
      <c r="E115" s="2" t="str">
        <f>IF(A115="",IF(A114="","",SUM($E$6:E114)),C115+D115)</f>
        <v/>
      </c>
      <c r="G115" s="1" t="str">
        <f t="shared" si="13"/>
        <v/>
      </c>
      <c r="H115" s="2" t="str">
        <f t="shared" si="10"/>
        <v/>
      </c>
      <c r="I115" s="2" t="str">
        <f>IF(G115="",IF(G114="","",SUM(I$6:I114)),H115*$F$2)</f>
        <v/>
      </c>
      <c r="J115" s="2" t="str">
        <f>IF(G115="",IF(G114="","",SUM($J$6:J114)),K115-I115)</f>
        <v/>
      </c>
      <c r="K115" s="2" t="str">
        <f>IF(G115="",IF(G114="","",SUM($K$6:K114)),H115*(100%+$F$2)^($I$1-G114)*$F$2/((100%+$F$2)^($I$1-G114)-1))</f>
        <v/>
      </c>
      <c r="O115" s="16" t="str">
        <f t="shared" si="11"/>
        <v/>
      </c>
      <c r="P115" s="17" t="str">
        <f t="shared" si="14"/>
        <v/>
      </c>
      <c r="Q115" s="4" t="str">
        <f t="shared" si="15"/>
        <v/>
      </c>
      <c r="R115" s="33" t="str">
        <f t="shared" si="16"/>
        <v/>
      </c>
    </row>
    <row r="116" spans="1:18" x14ac:dyDescent="0.35">
      <c r="A116" s="1" t="str">
        <f t="shared" si="12"/>
        <v/>
      </c>
      <c r="B116" s="9" t="str">
        <f t="shared" si="17"/>
        <v/>
      </c>
      <c r="C116" s="2" t="str">
        <f>IF(A116="",IF(A115="","",SUM($C$6:C115)),B116*$F$2)</f>
        <v/>
      </c>
      <c r="D116" s="2" t="str">
        <f>IF(A116="",IF(A115="","",SUM($D$6:D115)),(D115+(B115*$F$1)/($I$1-A114)))</f>
        <v/>
      </c>
      <c r="E116" s="2" t="str">
        <f>IF(A116="",IF(A115="","",SUM($E$6:E115)),C116+D116)</f>
        <v/>
      </c>
      <c r="G116" s="1" t="str">
        <f t="shared" si="13"/>
        <v/>
      </c>
      <c r="H116" s="2" t="str">
        <f t="shared" si="10"/>
        <v/>
      </c>
      <c r="I116" s="2" t="str">
        <f>IF(G116="",IF(G115="","",SUM(I$6:I115)),H116*$F$2)</f>
        <v/>
      </c>
      <c r="J116" s="2" t="str">
        <f>IF(G116="",IF(G115="","",SUM($J$6:J115)),K116-I116)</f>
        <v/>
      </c>
      <c r="K116" s="2" t="str">
        <f>IF(G116="",IF(G115="","",SUM($K$6:K115)),H116*(100%+$F$2)^($I$1-G115)*$F$2/((100%+$F$2)^($I$1-G115)-1))</f>
        <v/>
      </c>
      <c r="O116" s="16" t="str">
        <f t="shared" si="11"/>
        <v/>
      </c>
      <c r="P116" s="17" t="str">
        <f t="shared" si="14"/>
        <v/>
      </c>
      <c r="Q116" s="4" t="str">
        <f t="shared" si="15"/>
        <v/>
      </c>
      <c r="R116" s="33" t="str">
        <f t="shared" si="16"/>
        <v/>
      </c>
    </row>
    <row r="117" spans="1:18" x14ac:dyDescent="0.35">
      <c r="A117" s="1" t="str">
        <f t="shared" si="12"/>
        <v/>
      </c>
      <c r="B117" s="9" t="str">
        <f t="shared" si="17"/>
        <v/>
      </c>
      <c r="C117" s="2" t="str">
        <f>IF(A117="",IF(A116="","",SUM($C$6:C116)),B117*$F$2)</f>
        <v/>
      </c>
      <c r="D117" s="2" t="str">
        <f>IF(A117="",IF(A116="","",SUM($D$6:D116)),(D116+(B116*$F$1)/($I$1-A115)))</f>
        <v/>
      </c>
      <c r="E117" s="2" t="str">
        <f>IF(A117="",IF(A116="","",SUM($E$6:E116)),C117+D117)</f>
        <v/>
      </c>
      <c r="G117" s="1" t="str">
        <f t="shared" si="13"/>
        <v/>
      </c>
      <c r="H117" s="2" t="str">
        <f t="shared" si="10"/>
        <v/>
      </c>
      <c r="I117" s="2" t="str">
        <f>IF(G117="",IF(G116="","",SUM(I$6:I116)),H117*$F$2)</f>
        <v/>
      </c>
      <c r="J117" s="2" t="str">
        <f>IF(G117="",IF(G116="","",SUM($J$6:J116)),K117-I117)</f>
        <v/>
      </c>
      <c r="K117" s="2" t="str">
        <f>IF(G117="",IF(G116="","",SUM($K$6:K116)),H117*(100%+$F$2)^($I$1-G116)*$F$2/((100%+$F$2)^($I$1-G116)-1))</f>
        <v/>
      </c>
      <c r="O117" s="16" t="str">
        <f t="shared" si="11"/>
        <v/>
      </c>
      <c r="P117" s="17" t="str">
        <f t="shared" si="14"/>
        <v/>
      </c>
      <c r="Q117" s="4" t="str">
        <f t="shared" si="15"/>
        <v/>
      </c>
      <c r="R117" s="33" t="str">
        <f t="shared" si="16"/>
        <v/>
      </c>
    </row>
    <row r="118" spans="1:18" x14ac:dyDescent="0.35">
      <c r="A118" s="1" t="str">
        <f t="shared" si="12"/>
        <v/>
      </c>
      <c r="B118" s="9" t="str">
        <f t="shared" si="17"/>
        <v/>
      </c>
      <c r="C118" s="2" t="str">
        <f>IF(A118="",IF(A117="","",SUM($C$6:C117)),B118*$F$2)</f>
        <v/>
      </c>
      <c r="D118" s="2" t="str">
        <f>IF(A118="",IF(A117="","",SUM($D$6:D117)),(D117+(B117*$F$1)/($I$1-A116)))</f>
        <v/>
      </c>
      <c r="E118" s="2" t="str">
        <f>IF(A118="",IF(A117="","",SUM($E$6:E117)),C118+D118)</f>
        <v/>
      </c>
      <c r="G118" s="1" t="str">
        <f t="shared" si="13"/>
        <v/>
      </c>
      <c r="H118" s="2" t="str">
        <f t="shared" si="10"/>
        <v/>
      </c>
      <c r="I118" s="2" t="str">
        <f>IF(G118="",IF(G117="","",SUM(I$6:I117)),H118*$F$2)</f>
        <v/>
      </c>
      <c r="J118" s="2" t="str">
        <f>IF(G118="",IF(G117="","",SUM($J$6:J117)),K118-I118)</f>
        <v/>
      </c>
      <c r="K118" s="2" t="str">
        <f>IF(G118="",IF(G117="","",SUM($K$6:K117)),H118*(100%+$F$2)^($I$1-G117)*$F$2/((100%+$F$2)^($I$1-G117)-1))</f>
        <v/>
      </c>
      <c r="O118" s="16" t="str">
        <f t="shared" si="11"/>
        <v/>
      </c>
      <c r="P118" s="17" t="str">
        <f t="shared" si="14"/>
        <v/>
      </c>
      <c r="Q118" s="4" t="str">
        <f t="shared" si="15"/>
        <v/>
      </c>
      <c r="R118" s="33" t="str">
        <f t="shared" si="16"/>
        <v/>
      </c>
    </row>
    <row r="119" spans="1:18" x14ac:dyDescent="0.35">
      <c r="A119" s="1" t="str">
        <f t="shared" si="12"/>
        <v/>
      </c>
      <c r="B119" s="9" t="str">
        <f t="shared" si="17"/>
        <v/>
      </c>
      <c r="C119" s="2" t="str">
        <f>IF(A119="",IF(A118="","",SUM($C$6:C118)),B119*$F$2)</f>
        <v/>
      </c>
      <c r="D119" s="2" t="str">
        <f>IF(A119="",IF(A118="","",SUM($D$6:D118)),(D118+(B118*$F$1)/($I$1-A117)))</f>
        <v/>
      </c>
      <c r="E119" s="2" t="str">
        <f>IF(A119="",IF(A118="","",SUM($E$6:E118)),C119+D119)</f>
        <v/>
      </c>
      <c r="G119" s="1" t="str">
        <f t="shared" si="13"/>
        <v/>
      </c>
      <c r="H119" s="2" t="str">
        <f t="shared" si="10"/>
        <v/>
      </c>
      <c r="I119" s="2" t="str">
        <f>IF(G119="",IF(G118="","",SUM(I$6:I118)),H119*$F$2)</f>
        <v/>
      </c>
      <c r="J119" s="2" t="str">
        <f>IF(G119="",IF(G118="","",SUM($J$6:J118)),K119-I119)</f>
        <v/>
      </c>
      <c r="K119" s="2" t="str">
        <f>IF(G119="",IF(G118="","",SUM($K$6:K118)),H119*(100%+$F$2)^($I$1-G118)*$F$2/((100%+$F$2)^($I$1-G118)-1))</f>
        <v/>
      </c>
      <c r="O119" s="16" t="str">
        <f t="shared" si="11"/>
        <v/>
      </c>
      <c r="P119" s="17" t="str">
        <f t="shared" si="14"/>
        <v/>
      </c>
      <c r="Q119" s="4" t="str">
        <f t="shared" si="15"/>
        <v/>
      </c>
      <c r="R119" s="33" t="str">
        <f t="shared" si="16"/>
        <v/>
      </c>
    </row>
    <row r="120" spans="1:18" x14ac:dyDescent="0.35">
      <c r="A120" s="1" t="str">
        <f t="shared" si="12"/>
        <v/>
      </c>
      <c r="B120" s="9" t="str">
        <f t="shared" si="17"/>
        <v/>
      </c>
      <c r="C120" s="2" t="str">
        <f>IF(A120="",IF(A119="","",SUM($C$6:C119)),B120*$F$2)</f>
        <v/>
      </c>
      <c r="D120" s="2" t="str">
        <f>IF(A120="",IF(A119="","",SUM($D$6:D119)),(D119+(B119*$F$1)/($I$1-A118)))</f>
        <v/>
      </c>
      <c r="E120" s="2" t="str">
        <f>IF(A120="",IF(A119="","",SUM($E$6:E119)),C120+D120)</f>
        <v/>
      </c>
      <c r="G120" s="1" t="str">
        <f t="shared" si="13"/>
        <v/>
      </c>
      <c r="H120" s="2" t="str">
        <f t="shared" si="10"/>
        <v/>
      </c>
      <c r="I120" s="2" t="str">
        <f>IF(G120="",IF(G119="","",SUM(I$6:I119)),H120*$F$2)</f>
        <v/>
      </c>
      <c r="J120" s="2" t="str">
        <f>IF(G120="",IF(G119="","",SUM($J$6:J119)),K120-I120)</f>
        <v/>
      </c>
      <c r="K120" s="2" t="str">
        <f>IF(G120="",IF(G119="","",SUM($K$6:K119)),H120*(100%+$F$2)^($I$1-G119)*$F$2/((100%+$F$2)^($I$1-G119)-1))</f>
        <v/>
      </c>
      <c r="O120" s="16" t="str">
        <f t="shared" si="11"/>
        <v/>
      </c>
      <c r="P120" s="17" t="str">
        <f t="shared" si="14"/>
        <v/>
      </c>
      <c r="Q120" s="4" t="str">
        <f t="shared" si="15"/>
        <v/>
      </c>
      <c r="R120" s="33" t="str">
        <f t="shared" si="16"/>
        <v/>
      </c>
    </row>
    <row r="121" spans="1:18" x14ac:dyDescent="0.35">
      <c r="A121" s="1" t="str">
        <f t="shared" si="12"/>
        <v/>
      </c>
      <c r="B121" s="9" t="str">
        <f t="shared" si="17"/>
        <v/>
      </c>
      <c r="C121" s="2" t="str">
        <f>IF(A121="",IF(A120="","",SUM($C$6:C120)),B121*$F$2)</f>
        <v/>
      </c>
      <c r="D121" s="2" t="str">
        <f>IF(A121="",IF(A120="","",SUM($D$6:D120)),(D120+(B120*$F$1)/($I$1-A119)))</f>
        <v/>
      </c>
      <c r="E121" s="2" t="str">
        <f>IF(A121="",IF(A120="","",SUM($E$6:E120)),C121+D121)</f>
        <v/>
      </c>
      <c r="G121" s="1" t="str">
        <f t="shared" si="13"/>
        <v/>
      </c>
      <c r="H121" s="2" t="str">
        <f t="shared" si="10"/>
        <v/>
      </c>
      <c r="I121" s="2" t="str">
        <f>IF(G121="",IF(G120="","",SUM(I$6:I120)),H121*$F$2)</f>
        <v/>
      </c>
      <c r="J121" s="2" t="str">
        <f>IF(G121="",IF(G120="","",SUM($J$6:J120)),K121-I121)</f>
        <v/>
      </c>
      <c r="K121" s="2" t="str">
        <f>IF(G121="",IF(G120="","",SUM($K$6:K120)),H121*(100%+$F$2)^($I$1-G120)*$F$2/((100%+$F$2)^($I$1-G120)-1))</f>
        <v/>
      </c>
      <c r="O121" s="16" t="str">
        <f t="shared" si="11"/>
        <v/>
      </c>
      <c r="P121" s="17" t="str">
        <f t="shared" si="14"/>
        <v/>
      </c>
      <c r="Q121" s="4" t="str">
        <f t="shared" si="15"/>
        <v/>
      </c>
      <c r="R121" s="33" t="str">
        <f t="shared" si="16"/>
        <v/>
      </c>
    </row>
    <row r="122" spans="1:18" x14ac:dyDescent="0.35">
      <c r="A122" s="1" t="str">
        <f t="shared" si="12"/>
        <v/>
      </c>
      <c r="B122" s="9" t="str">
        <f t="shared" si="17"/>
        <v/>
      </c>
      <c r="C122" s="2" t="str">
        <f>IF(A122="",IF(A121="","",SUM($C$6:C121)),B122*$F$2)</f>
        <v/>
      </c>
      <c r="D122" s="2" t="str">
        <f>IF(A122="",IF(A121="","",SUM($D$6:D121)),(D121+(B121*$F$1)/($I$1-A120)))</f>
        <v/>
      </c>
      <c r="E122" s="2" t="str">
        <f>IF(A122="",IF(A121="","",SUM($E$6:E121)),C122+D122)</f>
        <v/>
      </c>
      <c r="G122" s="1" t="str">
        <f t="shared" si="13"/>
        <v/>
      </c>
      <c r="H122" s="2" t="str">
        <f t="shared" si="10"/>
        <v/>
      </c>
      <c r="I122" s="2" t="str">
        <f>IF(G122="",IF(G121="","",SUM(I$6:I121)),H122*$F$2)</f>
        <v/>
      </c>
      <c r="J122" s="2" t="str">
        <f>IF(G122="",IF(G121="","",SUM($J$6:J121)),K122-I122)</f>
        <v/>
      </c>
      <c r="K122" s="2" t="str">
        <f>IF(G122="",IF(G121="","",SUM($K$6:K121)),H122*(100%+$F$2)^($I$1-G121)*$F$2/((100%+$F$2)^($I$1-G121)-1))</f>
        <v/>
      </c>
      <c r="O122" s="16" t="str">
        <f t="shared" si="11"/>
        <v/>
      </c>
      <c r="P122" s="17" t="str">
        <f t="shared" si="14"/>
        <v/>
      </c>
      <c r="Q122" s="4" t="str">
        <f t="shared" si="15"/>
        <v/>
      </c>
      <c r="R122" s="33" t="str">
        <f t="shared" si="16"/>
        <v/>
      </c>
    </row>
    <row r="123" spans="1:18" x14ac:dyDescent="0.35">
      <c r="A123" s="1" t="str">
        <f t="shared" si="12"/>
        <v/>
      </c>
      <c r="B123" s="9" t="str">
        <f t="shared" si="17"/>
        <v/>
      </c>
      <c r="C123" s="2" t="str">
        <f>IF(A123="",IF(A122="","",SUM($C$6:C122)),B123*$F$2)</f>
        <v/>
      </c>
      <c r="D123" s="2" t="str">
        <f>IF(A123="",IF(A122="","",SUM($D$6:D122)),(D122+(B122*$F$1)/($I$1-A121)))</f>
        <v/>
      </c>
      <c r="E123" s="2" t="str">
        <f>IF(A123="",IF(A122="","",SUM($E$6:E122)),C123+D123)</f>
        <v/>
      </c>
      <c r="G123" s="1" t="str">
        <f t="shared" si="13"/>
        <v/>
      </c>
      <c r="H123" s="2" t="str">
        <f t="shared" si="10"/>
        <v/>
      </c>
      <c r="I123" s="2" t="str">
        <f>IF(G123="",IF(G122="","",SUM(I$6:I122)),H123*$F$2)</f>
        <v/>
      </c>
      <c r="J123" s="2" t="str">
        <f>IF(G123="",IF(G122="","",SUM($J$6:J122)),K123-I123)</f>
        <v/>
      </c>
      <c r="K123" s="2" t="str">
        <f>IF(G123="",IF(G122="","",SUM($K$6:K122)),H123*(100%+$F$2)^($I$1-G122)*$F$2/((100%+$F$2)^($I$1-G122)-1))</f>
        <v/>
      </c>
      <c r="O123" s="16" t="str">
        <f t="shared" si="11"/>
        <v/>
      </c>
      <c r="P123" s="17" t="str">
        <f t="shared" si="14"/>
        <v/>
      </c>
      <c r="Q123" s="4" t="str">
        <f t="shared" si="15"/>
        <v/>
      </c>
      <c r="R123" s="33" t="str">
        <f t="shared" si="16"/>
        <v/>
      </c>
    </row>
    <row r="124" spans="1:18" x14ac:dyDescent="0.35">
      <c r="A124" s="1" t="str">
        <f t="shared" si="12"/>
        <v/>
      </c>
      <c r="B124" s="9" t="str">
        <f t="shared" si="17"/>
        <v/>
      </c>
      <c r="C124" s="2" t="str">
        <f>IF(A124="",IF(A123="","",SUM($C$6:C123)),B124*$F$2)</f>
        <v/>
      </c>
      <c r="D124" s="2" t="str">
        <f>IF(A124="",IF(A123="","",SUM($D$6:D123)),(D123+(B123*$F$1)/($I$1-A122)))</f>
        <v/>
      </c>
      <c r="E124" s="2" t="str">
        <f>IF(A124="",IF(A123="","",SUM($E$6:E123)),C124+D124)</f>
        <v/>
      </c>
      <c r="G124" s="1" t="str">
        <f t="shared" si="13"/>
        <v/>
      </c>
      <c r="H124" s="2" t="str">
        <f t="shared" si="10"/>
        <v/>
      </c>
      <c r="I124" s="2" t="str">
        <f>IF(G124="",IF(G123="","",SUM(I$6:I123)),H124*$F$2)</f>
        <v/>
      </c>
      <c r="J124" s="2" t="str">
        <f>IF(G124="",IF(G123="","",SUM($J$6:J123)),K124-I124)</f>
        <v/>
      </c>
      <c r="K124" s="2" t="str">
        <f>IF(G124="",IF(G123="","",SUM($K$6:K123)),H124*(100%+$F$2)^($I$1-G123)*$F$2/((100%+$F$2)^($I$1-G123)-1))</f>
        <v/>
      </c>
      <c r="O124" s="16" t="str">
        <f t="shared" si="11"/>
        <v/>
      </c>
      <c r="P124" s="17" t="str">
        <f t="shared" si="14"/>
        <v/>
      </c>
      <c r="Q124" s="4" t="str">
        <f t="shared" si="15"/>
        <v/>
      </c>
      <c r="R124" s="33" t="str">
        <f t="shared" si="16"/>
        <v/>
      </c>
    </row>
    <row r="125" spans="1:18" x14ac:dyDescent="0.35">
      <c r="A125" s="1" t="str">
        <f t="shared" si="12"/>
        <v/>
      </c>
      <c r="B125" s="9" t="str">
        <f t="shared" si="17"/>
        <v/>
      </c>
      <c r="C125" s="2" t="str">
        <f>IF(A125="",IF(A124="","",SUM($C$6:C124)),B125*$F$2)</f>
        <v/>
      </c>
      <c r="D125" s="2" t="str">
        <f>IF(A125="",IF(A124="","",SUM($D$6:D124)),(D124+(B124*$F$1)/($I$1-A123)))</f>
        <v/>
      </c>
      <c r="E125" s="2" t="str">
        <f>IF(A125="",IF(A124="","",SUM($E$6:E124)),C125+D125)</f>
        <v/>
      </c>
      <c r="G125" s="1" t="str">
        <f t="shared" si="13"/>
        <v/>
      </c>
      <c r="H125" s="2" t="str">
        <f t="shared" si="10"/>
        <v/>
      </c>
      <c r="I125" s="2" t="str">
        <f>IF(G125="",IF(G124="","",SUM(I$6:I124)),H125*$F$2)</f>
        <v/>
      </c>
      <c r="J125" s="2" t="str">
        <f>IF(G125="",IF(G124="","",SUM($J$6:J124)),K125-I125)</f>
        <v/>
      </c>
      <c r="K125" s="2" t="str">
        <f>IF(G125="",IF(G124="","",SUM($K$6:K124)),H125*(100%+$F$2)^($I$1-G124)*$F$2/((100%+$F$2)^($I$1-G124)-1))</f>
        <v/>
      </c>
      <c r="O125" s="16" t="str">
        <f t="shared" si="11"/>
        <v/>
      </c>
      <c r="P125" s="17" t="str">
        <f t="shared" si="14"/>
        <v/>
      </c>
      <c r="Q125" s="4" t="str">
        <f t="shared" si="15"/>
        <v/>
      </c>
      <c r="R125" s="33" t="str">
        <f t="shared" si="16"/>
        <v/>
      </c>
    </row>
    <row r="126" spans="1:18" x14ac:dyDescent="0.35">
      <c r="A126" s="1" t="str">
        <f t="shared" si="12"/>
        <v/>
      </c>
      <c r="B126" s="9" t="str">
        <f t="shared" si="17"/>
        <v/>
      </c>
      <c r="C126" s="2" t="str">
        <f>IF(A126="",IF(A125="","",SUM($C$6:C125)),B126*$F$2)</f>
        <v/>
      </c>
      <c r="D126" s="2" t="str">
        <f>IF(A126="",IF(A125="","",SUM($D$6:D125)),(D125+(B125*$F$1)/($I$1-A124)))</f>
        <v/>
      </c>
      <c r="E126" s="2" t="str">
        <f>IF(A126="",IF(A125="","",SUM($E$6:E125)),C126+D126)</f>
        <v/>
      </c>
      <c r="G126" s="1" t="str">
        <f t="shared" si="13"/>
        <v/>
      </c>
      <c r="H126" s="2" t="str">
        <f t="shared" si="10"/>
        <v/>
      </c>
      <c r="I126" s="2" t="str">
        <f>IF(G126="",IF(G125="","",SUM(I$6:I125)),H126*$F$2)</f>
        <v/>
      </c>
      <c r="J126" s="2" t="str">
        <f>IF(G126="",IF(G125="","",SUM($J$6:J125)),K126-I126)</f>
        <v/>
      </c>
      <c r="K126" s="2" t="str">
        <f>IF(G126="",IF(G125="","",SUM($K$6:K125)),H126*(100%+$F$2)^($I$1-G125)*$F$2/((100%+$F$2)^($I$1-G125)-1))</f>
        <v/>
      </c>
      <c r="O126" s="16" t="str">
        <f t="shared" si="11"/>
        <v/>
      </c>
      <c r="P126" s="17" t="str">
        <f t="shared" si="14"/>
        <v/>
      </c>
      <c r="Q126" s="4" t="str">
        <f t="shared" si="15"/>
        <v/>
      </c>
      <c r="R126" s="33" t="str">
        <f t="shared" si="16"/>
        <v/>
      </c>
    </row>
    <row r="127" spans="1:18" x14ac:dyDescent="0.35">
      <c r="A127" s="1" t="str">
        <f t="shared" si="12"/>
        <v/>
      </c>
      <c r="B127" s="9" t="str">
        <f t="shared" si="17"/>
        <v/>
      </c>
      <c r="C127" s="2" t="str">
        <f>IF(A127="",IF(A126="","",SUM($C$6:C126)),B127*$F$2)</f>
        <v/>
      </c>
      <c r="D127" s="2" t="str">
        <f>IF(A127="",IF(A126="","",SUM($D$6:D126)),(D126+(B126*$F$1)/($I$1-A125)))</f>
        <v/>
      </c>
      <c r="E127" s="2" t="str">
        <f>IF(A127="",IF(A126="","",SUM($E$6:E126)),C127+D127)</f>
        <v/>
      </c>
      <c r="G127" s="1" t="str">
        <f t="shared" si="13"/>
        <v/>
      </c>
      <c r="H127" s="2" t="str">
        <f t="shared" si="10"/>
        <v/>
      </c>
      <c r="I127" s="2" t="str">
        <f>IF(G127="",IF(G126="","",SUM(I$6:I126)),H127*$F$2)</f>
        <v/>
      </c>
      <c r="J127" s="2" t="str">
        <f>IF(G127="",IF(G126="","",SUM($J$6:J126)),K127-I127)</f>
        <v/>
      </c>
      <c r="K127" s="2" t="str">
        <f>IF(G127="",IF(G126="","",SUM($K$6:K126)),H127*(100%+$F$2)^($I$1-G126)*$F$2/((100%+$F$2)^($I$1-G126)-1))</f>
        <v/>
      </c>
      <c r="O127" s="16" t="str">
        <f t="shared" si="11"/>
        <v/>
      </c>
      <c r="P127" s="17" t="str">
        <f t="shared" si="14"/>
        <v/>
      </c>
      <c r="Q127" s="4" t="str">
        <f t="shared" si="15"/>
        <v/>
      </c>
      <c r="R127" s="33" t="str">
        <f t="shared" si="16"/>
        <v/>
      </c>
    </row>
    <row r="128" spans="1:18" x14ac:dyDescent="0.35">
      <c r="A128" s="1" t="str">
        <f t="shared" si="12"/>
        <v/>
      </c>
      <c r="B128" s="9" t="str">
        <f t="shared" si="17"/>
        <v/>
      </c>
      <c r="C128" s="2" t="str">
        <f>IF(A128="",IF(A127="","",SUM($C$6:C127)),B128*$F$2)</f>
        <v/>
      </c>
      <c r="D128" s="2" t="str">
        <f>IF(A128="",IF(A127="","",SUM($D$6:D127)),(D127+(B127*$F$1)/($I$1-A126)))</f>
        <v/>
      </c>
      <c r="E128" s="2" t="str">
        <f>IF(A128="",IF(A127="","",SUM($E$6:E127)),C128+D128)</f>
        <v/>
      </c>
      <c r="G128" s="1" t="str">
        <f t="shared" si="13"/>
        <v/>
      </c>
      <c r="H128" s="2" t="str">
        <f t="shared" si="10"/>
        <v/>
      </c>
      <c r="I128" s="2" t="str">
        <f>IF(G128="",IF(G127="","",SUM(I$6:I127)),H128*$F$2)</f>
        <v/>
      </c>
      <c r="J128" s="2" t="str">
        <f>IF(G128="",IF(G127="","",SUM($J$6:J127)),K128-I128)</f>
        <v/>
      </c>
      <c r="K128" s="2" t="str">
        <f>IF(G128="",IF(G127="","",SUM($K$6:K127)),H128*(100%+$F$2)^($I$1-G127)*$F$2/((100%+$F$2)^($I$1-G127)-1))</f>
        <v/>
      </c>
      <c r="O128" s="16" t="str">
        <f t="shared" si="11"/>
        <v/>
      </c>
      <c r="P128" s="17" t="str">
        <f t="shared" si="14"/>
        <v/>
      </c>
      <c r="Q128" s="4" t="str">
        <f t="shared" si="15"/>
        <v/>
      </c>
      <c r="R128" s="33" t="str">
        <f t="shared" si="16"/>
        <v/>
      </c>
    </row>
    <row r="129" spans="1:18" x14ac:dyDescent="0.35">
      <c r="A129" s="1" t="str">
        <f t="shared" si="12"/>
        <v/>
      </c>
      <c r="B129" s="9" t="str">
        <f t="shared" si="17"/>
        <v/>
      </c>
      <c r="C129" s="2" t="str">
        <f>IF(A129="",IF(A128="","",SUM($C$6:C128)),B129*$F$2)</f>
        <v/>
      </c>
      <c r="D129" s="2" t="str">
        <f>IF(A129="",IF(A128="","",SUM($D$6:D128)),(D128+(B128*$F$1)/($I$1-A127)))</f>
        <v/>
      </c>
      <c r="E129" s="2" t="str">
        <f>IF(A129="",IF(A128="","",SUM($E$6:E128)),C129+D129)</f>
        <v/>
      </c>
      <c r="G129" s="1" t="str">
        <f t="shared" si="13"/>
        <v/>
      </c>
      <c r="H129" s="2" t="str">
        <f t="shared" si="10"/>
        <v/>
      </c>
      <c r="I129" s="2" t="str">
        <f>IF(G129="",IF(G128="","",SUM(I$6:I128)),H129*$F$2)</f>
        <v/>
      </c>
      <c r="J129" s="2" t="str">
        <f>IF(G129="",IF(G128="","",SUM($J$6:J128)),K129-I129)</f>
        <v/>
      </c>
      <c r="K129" s="2" t="str">
        <f>IF(G129="",IF(G128="","",SUM($K$6:K128)),H129*(100%+$F$2)^($I$1-G128)*$F$2/((100%+$F$2)^($I$1-G128)-1))</f>
        <v/>
      </c>
      <c r="O129" s="16" t="str">
        <f t="shared" si="11"/>
        <v/>
      </c>
      <c r="P129" s="17" t="str">
        <f t="shared" si="14"/>
        <v/>
      </c>
      <c r="Q129" s="4" t="str">
        <f t="shared" si="15"/>
        <v/>
      </c>
      <c r="R129" s="33" t="str">
        <f t="shared" si="16"/>
        <v/>
      </c>
    </row>
    <row r="130" spans="1:18" x14ac:dyDescent="0.35">
      <c r="A130" s="1" t="str">
        <f t="shared" si="12"/>
        <v/>
      </c>
      <c r="B130" s="9" t="str">
        <f t="shared" si="17"/>
        <v/>
      </c>
      <c r="C130" s="2" t="str">
        <f>IF(A130="",IF(A129="","",SUM($C$6:C129)),B130*$F$2)</f>
        <v/>
      </c>
      <c r="D130" s="2" t="str">
        <f>IF(A130="",IF(A129="","",SUM($D$6:D129)),(D129+(B129*$F$1)/($I$1-A128)))</f>
        <v/>
      </c>
      <c r="E130" s="2" t="str">
        <f>IF(A130="",IF(A129="","",SUM($E$6:E129)),C130+D130)</f>
        <v/>
      </c>
      <c r="G130" s="1" t="str">
        <f t="shared" si="13"/>
        <v/>
      </c>
      <c r="H130" s="2" t="str">
        <f t="shared" si="10"/>
        <v/>
      </c>
      <c r="I130" s="2" t="str">
        <f>IF(G130="",IF(G129="","",SUM(I$6:I129)),H130*$F$2)</f>
        <v/>
      </c>
      <c r="J130" s="2" t="str">
        <f>IF(G130="",IF(G129="","",SUM($J$6:J129)),K130-I130)</f>
        <v/>
      </c>
      <c r="K130" s="2" t="str">
        <f>IF(G130="",IF(G129="","",SUM($K$6:K129)),H130*(100%+$F$2)^($I$1-G129)*$F$2/((100%+$F$2)^($I$1-G129)-1))</f>
        <v/>
      </c>
      <c r="O130" s="16" t="str">
        <f t="shared" si="11"/>
        <v/>
      </c>
      <c r="P130" s="17" t="str">
        <f t="shared" si="14"/>
        <v/>
      </c>
      <c r="Q130" s="4" t="str">
        <f t="shared" si="15"/>
        <v/>
      </c>
      <c r="R130" s="33" t="str">
        <f t="shared" si="16"/>
        <v/>
      </c>
    </row>
    <row r="131" spans="1:18" x14ac:dyDescent="0.35">
      <c r="A131" s="1" t="str">
        <f t="shared" si="12"/>
        <v/>
      </c>
      <c r="B131" s="9" t="str">
        <f t="shared" si="17"/>
        <v/>
      </c>
      <c r="C131" s="2" t="str">
        <f>IF(A131="",IF(A130="","",SUM($C$6:C130)),B131*$F$2)</f>
        <v/>
      </c>
      <c r="D131" s="2" t="str">
        <f>IF(A131="",IF(A130="","",SUM($D$6:D130)),(D130+(B130*$F$1)/($I$1-A129)))</f>
        <v/>
      </c>
      <c r="E131" s="2" t="str">
        <f>IF(A131="",IF(A130="","",SUM($E$6:E130)),C131+D131)</f>
        <v/>
      </c>
      <c r="G131" s="1" t="str">
        <f t="shared" si="13"/>
        <v/>
      </c>
      <c r="H131" s="2" t="str">
        <f t="shared" si="10"/>
        <v/>
      </c>
      <c r="I131" s="2" t="str">
        <f>IF(G131="",IF(G130="","",SUM(I$6:I130)),H131*$F$2)</f>
        <v/>
      </c>
      <c r="J131" s="2" t="str">
        <f>IF(G131="",IF(G130="","",SUM($J$6:J130)),K131-I131)</f>
        <v/>
      </c>
      <c r="K131" s="2" t="str">
        <f>IF(G131="",IF(G130="","",SUM($K$6:K130)),H131*(100%+$F$2)^($I$1-G130)*$F$2/((100%+$F$2)^($I$1-G130)-1))</f>
        <v/>
      </c>
      <c r="O131" s="16" t="str">
        <f t="shared" si="11"/>
        <v/>
      </c>
      <c r="P131" s="17" t="str">
        <f t="shared" si="14"/>
        <v/>
      </c>
      <c r="Q131" s="4" t="str">
        <f t="shared" si="15"/>
        <v/>
      </c>
      <c r="R131" s="33" t="str">
        <f t="shared" si="16"/>
        <v/>
      </c>
    </row>
    <row r="132" spans="1:18" x14ac:dyDescent="0.35">
      <c r="A132" s="1" t="str">
        <f t="shared" si="12"/>
        <v/>
      </c>
      <c r="B132" s="9" t="str">
        <f t="shared" si="17"/>
        <v/>
      </c>
      <c r="C132" s="2" t="str">
        <f>IF(A132="",IF(A131="","",SUM($C$6:C131)),B132*$F$2)</f>
        <v/>
      </c>
      <c r="D132" s="2" t="str">
        <f>IF(A132="",IF(A131="","",SUM($D$6:D131)),(D131+(B131*$F$1)/($I$1-A130)))</f>
        <v/>
      </c>
      <c r="E132" s="2" t="str">
        <f>IF(A132="",IF(A131="","",SUM($E$6:E131)),C132+D132)</f>
        <v/>
      </c>
      <c r="G132" s="1" t="str">
        <f t="shared" si="13"/>
        <v/>
      </c>
      <c r="H132" s="2" t="str">
        <f t="shared" si="10"/>
        <v/>
      </c>
      <c r="I132" s="2" t="str">
        <f>IF(G132="",IF(G131="","",SUM(I$6:I131)),H132*$F$2)</f>
        <v/>
      </c>
      <c r="J132" s="2" t="str">
        <f>IF(G132="",IF(G131="","",SUM($J$6:J131)),K132-I132)</f>
        <v/>
      </c>
      <c r="K132" s="2" t="str">
        <f>IF(G132="",IF(G131="","",SUM($K$6:K131)),H132*(100%+$F$2)^($I$1-G131)*$F$2/((100%+$F$2)^($I$1-G131)-1))</f>
        <v/>
      </c>
      <c r="O132" s="16" t="str">
        <f t="shared" si="11"/>
        <v/>
      </c>
      <c r="P132" s="17" t="str">
        <f t="shared" si="14"/>
        <v/>
      </c>
      <c r="Q132" s="4" t="str">
        <f t="shared" si="15"/>
        <v/>
      </c>
      <c r="R132" s="33" t="str">
        <f t="shared" si="16"/>
        <v/>
      </c>
    </row>
    <row r="133" spans="1:18" x14ac:dyDescent="0.35">
      <c r="A133" s="1" t="str">
        <f t="shared" si="12"/>
        <v/>
      </c>
      <c r="B133" s="9" t="str">
        <f t="shared" si="17"/>
        <v/>
      </c>
      <c r="C133" s="2" t="str">
        <f>IF(A133="",IF(A132="","",SUM($C$6:C132)),B133*$F$2)</f>
        <v/>
      </c>
      <c r="D133" s="2" t="str">
        <f>IF(A133="",IF(A132="","",SUM($D$6:D132)),(D132+(B132*$F$1)/($I$1-A131)))</f>
        <v/>
      </c>
      <c r="E133" s="2" t="str">
        <f>IF(A133="",IF(A132="","",SUM($E$6:E132)),C133+D133)</f>
        <v/>
      </c>
      <c r="G133" s="1" t="str">
        <f t="shared" si="13"/>
        <v/>
      </c>
      <c r="H133" s="2" t="str">
        <f t="shared" si="10"/>
        <v/>
      </c>
      <c r="I133" s="2" t="str">
        <f>IF(G133="",IF(G132="","",SUM(I$6:I132)),H133*$F$2)</f>
        <v/>
      </c>
      <c r="J133" s="2" t="str">
        <f>IF(G133="",IF(G132="","",SUM($J$6:J132)),K133-I133)</f>
        <v/>
      </c>
      <c r="K133" s="2" t="str">
        <f>IF(G133="",IF(G132="","",SUM($K$6:K132)),H133*(100%+$F$2)^($I$1-G132)*$F$2/((100%+$F$2)^($I$1-G132)-1))</f>
        <v/>
      </c>
      <c r="O133" s="16" t="str">
        <f t="shared" si="11"/>
        <v/>
      </c>
      <c r="P133" s="17" t="str">
        <f t="shared" si="14"/>
        <v/>
      </c>
      <c r="Q133" s="4" t="str">
        <f t="shared" si="15"/>
        <v/>
      </c>
      <c r="R133" s="33" t="str">
        <f t="shared" si="16"/>
        <v/>
      </c>
    </row>
    <row r="134" spans="1:18" x14ac:dyDescent="0.35">
      <c r="A134" s="1" t="str">
        <f t="shared" si="12"/>
        <v/>
      </c>
      <c r="B134" s="9" t="str">
        <f t="shared" si="17"/>
        <v/>
      </c>
      <c r="C134" s="2" t="str">
        <f>IF(A134="",IF(A133="","",SUM($C$6:C133)),B134*$F$2)</f>
        <v/>
      </c>
      <c r="D134" s="2" t="str">
        <f>IF(A134="",IF(A133="","",SUM($D$6:D133)),(D133+(B133*$F$1)/($I$1-A132)))</f>
        <v/>
      </c>
      <c r="E134" s="2" t="str">
        <f>IF(A134="",IF(A133="","",SUM($E$6:E133)),C134+D134)</f>
        <v/>
      </c>
      <c r="G134" s="1" t="str">
        <f t="shared" si="13"/>
        <v/>
      </c>
      <c r="H134" s="2" t="str">
        <f t="shared" si="10"/>
        <v/>
      </c>
      <c r="I134" s="2" t="str">
        <f>IF(G134="",IF(G133="","",SUM(I$6:I133)),H134*$F$2)</f>
        <v/>
      </c>
      <c r="J134" s="2" t="str">
        <f>IF(G134="",IF(G133="","",SUM($J$6:J133)),K134-I134)</f>
        <v/>
      </c>
      <c r="K134" s="2" t="str">
        <f>IF(G134="",IF(G133="","",SUM($K$6:K133)),H134*(100%+$F$2)^($I$1-G133)*$F$2/((100%+$F$2)^($I$1-G133)-1))</f>
        <v/>
      </c>
      <c r="O134" s="16" t="str">
        <f t="shared" si="11"/>
        <v/>
      </c>
      <c r="P134" s="17" t="str">
        <f t="shared" si="14"/>
        <v/>
      </c>
      <c r="Q134" s="4" t="str">
        <f t="shared" si="15"/>
        <v/>
      </c>
      <c r="R134" s="33" t="str">
        <f t="shared" si="16"/>
        <v/>
      </c>
    </row>
    <row r="135" spans="1:18" x14ac:dyDescent="0.35">
      <c r="A135" s="1" t="str">
        <f t="shared" si="12"/>
        <v/>
      </c>
      <c r="B135" s="9" t="str">
        <f t="shared" si="17"/>
        <v/>
      </c>
      <c r="C135" s="2" t="str">
        <f>IF(A135="",IF(A134="","",SUM($C$6:C134)),B135*$F$2)</f>
        <v/>
      </c>
      <c r="D135" s="2" t="str">
        <f>IF(A135="",IF(A134="","",SUM($D$6:D134)),(D134+(B134*$F$1)/($I$1-A133)))</f>
        <v/>
      </c>
      <c r="E135" s="2" t="str">
        <f>IF(A135="",IF(A134="","",SUM($E$6:E134)),C135+D135)</f>
        <v/>
      </c>
      <c r="G135" s="1" t="str">
        <f t="shared" si="13"/>
        <v/>
      </c>
      <c r="H135" s="2" t="str">
        <f t="shared" ref="H135:H198" si="18">IF(G135="",IF(G134="","","samtals"),H134+(H134-J134)*$F$1-J134)</f>
        <v/>
      </c>
      <c r="I135" s="2" t="str">
        <f>IF(G135="",IF(G134="","",SUM(I$6:I134)),H135*$F$2)</f>
        <v/>
      </c>
      <c r="J135" s="2" t="str">
        <f>IF(G135="",IF(G134="","",SUM($J$6:J134)),K135-I135)</f>
        <v/>
      </c>
      <c r="K135" s="2" t="str">
        <f>IF(G135="",IF(G134="","",SUM($K$6:K134)),H135*(100%+$F$2)^($I$1-G134)*$F$2/((100%+$F$2)^($I$1-G134)-1))</f>
        <v/>
      </c>
      <c r="O135" s="16" t="str">
        <f t="shared" ref="O135:O198" si="19">IF(G135="","",J135/H135)</f>
        <v/>
      </c>
      <c r="P135" s="17" t="str">
        <f t="shared" si="14"/>
        <v/>
      </c>
      <c r="Q135" s="4" t="str">
        <f t="shared" si="15"/>
        <v/>
      </c>
      <c r="R135" s="33" t="str">
        <f t="shared" si="16"/>
        <v/>
      </c>
    </row>
    <row r="136" spans="1:18" x14ac:dyDescent="0.35">
      <c r="A136" s="1" t="str">
        <f t="shared" ref="A136:A199" si="20">IF(A135="","",IF($I$1&gt;=A135+1,A135+1,""))</f>
        <v/>
      </c>
      <c r="B136" s="9" t="str">
        <f t="shared" si="17"/>
        <v/>
      </c>
      <c r="C136" s="2" t="str">
        <f>IF(A136="",IF(A135="","",SUM($C$6:C135)),B136*$F$2)</f>
        <v/>
      </c>
      <c r="D136" s="2" t="str">
        <f>IF(A136="",IF(A135="","",SUM($D$6:D135)),(D135+(B135*$F$1)/($I$1-A134)))</f>
        <v/>
      </c>
      <c r="E136" s="2" t="str">
        <f>IF(A136="",IF(A135="","",SUM($E$6:E135)),C136+D136)</f>
        <v/>
      </c>
      <c r="G136" s="1" t="str">
        <f t="shared" ref="G136:G199" si="21">IF(G135="","",IF($I$1&gt;=G135+1,G135+1,""))</f>
        <v/>
      </c>
      <c r="H136" s="2" t="str">
        <f t="shared" si="18"/>
        <v/>
      </c>
      <c r="I136" s="2" t="str">
        <f>IF(G136="",IF(G135="","",SUM(I$6:I135)),H136*$F$2)</f>
        <v/>
      </c>
      <c r="J136" s="2" t="str">
        <f>IF(G136="",IF(G135="","",SUM($J$6:J135)),K136-I136)</f>
        <v/>
      </c>
      <c r="K136" s="2" t="str">
        <f>IF(G136="",IF(G135="","",SUM($K$6:K135)),H136*(100%+$F$2)^($I$1-G135)*$F$2/((100%+$F$2)^($I$1-G135)-1))</f>
        <v/>
      </c>
      <c r="O136" s="16" t="str">
        <f t="shared" si="19"/>
        <v/>
      </c>
      <c r="P136" s="17" t="str">
        <f t="shared" ref="P136:P199" si="22">IF(G136="","", (K136-K135)/K135)</f>
        <v/>
      </c>
      <c r="Q136" s="4" t="str">
        <f t="shared" ref="Q136:Q199" si="23">IF(G136="","",Q135*(1+$F$1))</f>
        <v/>
      </c>
      <c r="R136" s="33" t="str">
        <f t="shared" ref="R136:R199" si="24">IF(G136="", "",(Q136-H136)/Q136)</f>
        <v/>
      </c>
    </row>
    <row r="137" spans="1:18" x14ac:dyDescent="0.35">
      <c r="A137" s="1" t="str">
        <f t="shared" si="20"/>
        <v/>
      </c>
      <c r="B137" s="9" t="str">
        <f t="shared" si="17"/>
        <v/>
      </c>
      <c r="C137" s="2" t="str">
        <f>IF(A137="",IF(A136="","",SUM($C$6:C136)),B137*$F$2)</f>
        <v/>
      </c>
      <c r="D137" s="2" t="str">
        <f>IF(A137="",IF(A136="","",SUM($D$6:D136)),(D136+(B136*$F$1)/($I$1-A135)))</f>
        <v/>
      </c>
      <c r="E137" s="2" t="str">
        <f>IF(A137="",IF(A136="","",SUM($E$6:E136)),C137+D137)</f>
        <v/>
      </c>
      <c r="G137" s="1" t="str">
        <f t="shared" si="21"/>
        <v/>
      </c>
      <c r="H137" s="2" t="str">
        <f t="shared" si="18"/>
        <v/>
      </c>
      <c r="I137" s="2" t="str">
        <f>IF(G137="",IF(G136="","",SUM(I$6:I136)),H137*$F$2)</f>
        <v/>
      </c>
      <c r="J137" s="2" t="str">
        <f>IF(G137="",IF(G136="","",SUM($J$6:J136)),K137-I137)</f>
        <v/>
      </c>
      <c r="K137" s="2" t="str">
        <f>IF(G137="",IF(G136="","",SUM($K$6:K136)),H137*(100%+$F$2)^($I$1-G136)*$F$2/((100%+$F$2)^($I$1-G136)-1))</f>
        <v/>
      </c>
      <c r="O137" s="16" t="str">
        <f t="shared" si="19"/>
        <v/>
      </c>
      <c r="P137" s="17" t="str">
        <f t="shared" si="22"/>
        <v/>
      </c>
      <c r="Q137" s="4" t="str">
        <f t="shared" si="23"/>
        <v/>
      </c>
      <c r="R137" s="33" t="str">
        <f t="shared" si="24"/>
        <v/>
      </c>
    </row>
    <row r="138" spans="1:18" x14ac:dyDescent="0.35">
      <c r="A138" s="1" t="str">
        <f t="shared" si="20"/>
        <v/>
      </c>
      <c r="B138" s="9" t="str">
        <f t="shared" si="17"/>
        <v/>
      </c>
      <c r="C138" s="2" t="str">
        <f>IF(A138="",IF(A137="","",SUM($C$6:C137)),B138*$F$2)</f>
        <v/>
      </c>
      <c r="D138" s="2" t="str">
        <f>IF(A138="",IF(A137="","",SUM($D$6:D137)),(D137+(B137*$F$1)/($I$1-A136)))</f>
        <v/>
      </c>
      <c r="E138" s="2" t="str">
        <f>IF(A138="",IF(A137="","",SUM($E$6:E137)),C138+D138)</f>
        <v/>
      </c>
      <c r="G138" s="1" t="str">
        <f t="shared" si="21"/>
        <v/>
      </c>
      <c r="H138" s="2" t="str">
        <f t="shared" si="18"/>
        <v/>
      </c>
      <c r="I138" s="2" t="str">
        <f>IF(G138="",IF(G137="","",SUM(I$6:I137)),H138*$F$2)</f>
        <v/>
      </c>
      <c r="J138" s="2" t="str">
        <f>IF(G138="",IF(G137="","",SUM($J$6:J137)),K138-I138)</f>
        <v/>
      </c>
      <c r="K138" s="2" t="str">
        <f>IF(G138="",IF(G137="","",SUM($K$6:K137)),H138*(100%+$F$2)^($I$1-G137)*$F$2/((100%+$F$2)^($I$1-G137)-1))</f>
        <v/>
      </c>
      <c r="O138" s="16" t="str">
        <f t="shared" si="19"/>
        <v/>
      </c>
      <c r="P138" s="17" t="str">
        <f t="shared" si="22"/>
        <v/>
      </c>
      <c r="Q138" s="4" t="str">
        <f t="shared" si="23"/>
        <v/>
      </c>
      <c r="R138" s="33" t="str">
        <f t="shared" si="24"/>
        <v/>
      </c>
    </row>
    <row r="139" spans="1:18" x14ac:dyDescent="0.35">
      <c r="A139" s="1" t="str">
        <f t="shared" si="20"/>
        <v/>
      </c>
      <c r="B139" s="9" t="str">
        <f t="shared" si="17"/>
        <v/>
      </c>
      <c r="C139" s="2" t="str">
        <f>IF(A139="",IF(A138="","",SUM($C$6:C138)),B139*$F$2)</f>
        <v/>
      </c>
      <c r="D139" s="2" t="str">
        <f>IF(A139="",IF(A138="","",SUM($D$6:D138)),(D138+(B138*$F$1)/($I$1-A137)))</f>
        <v/>
      </c>
      <c r="E139" s="2" t="str">
        <f>IF(A139="",IF(A138="","",SUM($E$6:E138)),C139+D139)</f>
        <v/>
      </c>
      <c r="G139" s="1" t="str">
        <f t="shared" si="21"/>
        <v/>
      </c>
      <c r="H139" s="2" t="str">
        <f t="shared" si="18"/>
        <v/>
      </c>
      <c r="I139" s="2" t="str">
        <f>IF(G139="",IF(G138="","",SUM(I$6:I138)),H139*$F$2)</f>
        <v/>
      </c>
      <c r="J139" s="2" t="str">
        <f>IF(G139="",IF(G138="","",SUM($J$6:J138)),K139-I139)</f>
        <v/>
      </c>
      <c r="K139" s="2" t="str">
        <f>IF(G139="",IF(G138="","",SUM($K$6:K138)),H139*(100%+$F$2)^($I$1-G138)*$F$2/((100%+$F$2)^($I$1-G138)-1))</f>
        <v/>
      </c>
      <c r="O139" s="16" t="str">
        <f t="shared" si="19"/>
        <v/>
      </c>
      <c r="P139" s="17" t="str">
        <f t="shared" si="22"/>
        <v/>
      </c>
      <c r="Q139" s="4" t="str">
        <f t="shared" si="23"/>
        <v/>
      </c>
      <c r="R139" s="33" t="str">
        <f t="shared" si="24"/>
        <v/>
      </c>
    </row>
    <row r="140" spans="1:18" x14ac:dyDescent="0.35">
      <c r="A140" s="1" t="str">
        <f t="shared" si="20"/>
        <v/>
      </c>
      <c r="B140" s="9" t="str">
        <f t="shared" si="17"/>
        <v/>
      </c>
      <c r="C140" s="2" t="str">
        <f>IF(A140="",IF(A139="","",SUM($C$6:C139)),B140*$F$2)</f>
        <v/>
      </c>
      <c r="D140" s="2" t="str">
        <f>IF(A140="",IF(A139="","",SUM($D$6:D139)),(D139+(B139*$F$1)/($I$1-A138)))</f>
        <v/>
      </c>
      <c r="E140" s="2" t="str">
        <f>IF(A140="",IF(A139="","",SUM($E$6:E139)),C140+D140)</f>
        <v/>
      </c>
      <c r="G140" s="1" t="str">
        <f t="shared" si="21"/>
        <v/>
      </c>
      <c r="H140" s="2" t="str">
        <f t="shared" si="18"/>
        <v/>
      </c>
      <c r="I140" s="2" t="str">
        <f>IF(G140="",IF(G139="","",SUM(I$6:I139)),H140*$F$2)</f>
        <v/>
      </c>
      <c r="J140" s="2" t="str">
        <f>IF(G140="",IF(G139="","",SUM($J$6:J139)),K140-I140)</f>
        <v/>
      </c>
      <c r="K140" s="2" t="str">
        <f>IF(G140="",IF(G139="","",SUM($K$6:K139)),H140*(100%+$F$2)^($I$1-G139)*$F$2/((100%+$F$2)^($I$1-G139)-1))</f>
        <v/>
      </c>
      <c r="O140" s="16" t="str">
        <f t="shared" si="19"/>
        <v/>
      </c>
      <c r="P140" s="17" t="str">
        <f t="shared" si="22"/>
        <v/>
      </c>
      <c r="Q140" s="4" t="str">
        <f t="shared" si="23"/>
        <v/>
      </c>
      <c r="R140" s="33" t="str">
        <f t="shared" si="24"/>
        <v/>
      </c>
    </row>
    <row r="141" spans="1:18" x14ac:dyDescent="0.35">
      <c r="A141" s="1" t="str">
        <f t="shared" si="20"/>
        <v/>
      </c>
      <c r="B141" s="9" t="str">
        <f t="shared" si="17"/>
        <v/>
      </c>
      <c r="C141" s="2" t="str">
        <f>IF(A141="",IF(A140="","",SUM($C$6:C140)),B141*$F$2)</f>
        <v/>
      </c>
      <c r="D141" s="2" t="str">
        <f>IF(A141="",IF(A140="","",SUM($D$6:D140)),(D140+(B140*$F$1)/($I$1-A139)))</f>
        <v/>
      </c>
      <c r="E141" s="2" t="str">
        <f>IF(A141="",IF(A140="","",SUM($E$6:E140)),C141+D141)</f>
        <v/>
      </c>
      <c r="G141" s="1" t="str">
        <f t="shared" si="21"/>
        <v/>
      </c>
      <c r="H141" s="2" t="str">
        <f t="shared" si="18"/>
        <v/>
      </c>
      <c r="I141" s="2" t="str">
        <f>IF(G141="",IF(G140="","",SUM(I$6:I140)),H141*$F$2)</f>
        <v/>
      </c>
      <c r="J141" s="2" t="str">
        <f>IF(G141="",IF(G140="","",SUM($J$6:J140)),K141-I141)</f>
        <v/>
      </c>
      <c r="K141" s="2" t="str">
        <f>IF(G141="",IF(G140="","",SUM($K$6:K140)),H141*(100%+$F$2)^($I$1-G140)*$F$2/((100%+$F$2)^($I$1-G140)-1))</f>
        <v/>
      </c>
      <c r="O141" s="16" t="str">
        <f t="shared" si="19"/>
        <v/>
      </c>
      <c r="P141" s="17" t="str">
        <f t="shared" si="22"/>
        <v/>
      </c>
      <c r="Q141" s="4" t="str">
        <f t="shared" si="23"/>
        <v/>
      </c>
      <c r="R141" s="33" t="str">
        <f t="shared" si="24"/>
        <v/>
      </c>
    </row>
    <row r="142" spans="1:18" x14ac:dyDescent="0.35">
      <c r="A142" s="1" t="str">
        <f t="shared" si="20"/>
        <v/>
      </c>
      <c r="B142" s="9" t="str">
        <f t="shared" si="17"/>
        <v/>
      </c>
      <c r="C142" s="2" t="str">
        <f>IF(A142="",IF(A141="","",SUM($C$6:C141)),B142*$F$2)</f>
        <v/>
      </c>
      <c r="D142" s="2" t="str">
        <f>IF(A142="",IF(A141="","",SUM($D$6:D141)),(D141+(B141*$F$1)/($I$1-A140)))</f>
        <v/>
      </c>
      <c r="E142" s="2" t="str">
        <f>IF(A142="",IF(A141="","",SUM($E$6:E141)),C142+D142)</f>
        <v/>
      </c>
      <c r="G142" s="1" t="str">
        <f t="shared" si="21"/>
        <v/>
      </c>
      <c r="H142" s="2" t="str">
        <f t="shared" si="18"/>
        <v/>
      </c>
      <c r="I142" s="2" t="str">
        <f>IF(G142="",IF(G141="","",SUM(I$6:I141)),H142*$F$2)</f>
        <v/>
      </c>
      <c r="J142" s="2" t="str">
        <f>IF(G142="",IF(G141="","",SUM($J$6:J141)),K142-I142)</f>
        <v/>
      </c>
      <c r="K142" s="2" t="str">
        <f>IF(G142="",IF(G141="","",SUM($K$6:K141)),H142*(100%+$F$2)^($I$1-G141)*$F$2/((100%+$F$2)^($I$1-G141)-1))</f>
        <v/>
      </c>
      <c r="O142" s="16" t="str">
        <f t="shared" si="19"/>
        <v/>
      </c>
      <c r="P142" s="17" t="str">
        <f t="shared" si="22"/>
        <v/>
      </c>
      <c r="Q142" s="4" t="str">
        <f t="shared" si="23"/>
        <v/>
      </c>
      <c r="R142" s="33" t="str">
        <f t="shared" si="24"/>
        <v/>
      </c>
    </row>
    <row r="143" spans="1:18" x14ac:dyDescent="0.35">
      <c r="A143" s="1" t="str">
        <f t="shared" si="20"/>
        <v/>
      </c>
      <c r="B143" s="9" t="str">
        <f t="shared" si="17"/>
        <v/>
      </c>
      <c r="C143" s="2" t="str">
        <f>IF(A143="",IF(A142="","",SUM($C$6:C142)),B143*$F$2)</f>
        <v/>
      </c>
      <c r="D143" s="2" t="str">
        <f>IF(A143="",IF(A142="","",SUM($D$6:D142)),(D142+(B142*$F$1)/($I$1-A141)))</f>
        <v/>
      </c>
      <c r="E143" s="2" t="str">
        <f>IF(A143="",IF(A142="","",SUM($E$6:E142)),C143+D143)</f>
        <v/>
      </c>
      <c r="G143" s="1" t="str">
        <f t="shared" si="21"/>
        <v/>
      </c>
      <c r="H143" s="2" t="str">
        <f t="shared" si="18"/>
        <v/>
      </c>
      <c r="I143" s="2" t="str">
        <f>IF(G143="",IF(G142="","",SUM(I$6:I142)),H143*$F$2)</f>
        <v/>
      </c>
      <c r="J143" s="2" t="str">
        <f>IF(G143="",IF(G142="","",SUM($J$6:J142)),K143-I143)</f>
        <v/>
      </c>
      <c r="K143" s="2" t="str">
        <f>IF(G143="",IF(G142="","",SUM($K$6:K142)),H143*(100%+$F$2)^($I$1-G142)*$F$2/((100%+$F$2)^($I$1-G142)-1))</f>
        <v/>
      </c>
      <c r="O143" s="16" t="str">
        <f t="shared" si="19"/>
        <v/>
      </c>
      <c r="P143" s="17" t="str">
        <f t="shared" si="22"/>
        <v/>
      </c>
      <c r="Q143" s="4" t="str">
        <f t="shared" si="23"/>
        <v/>
      </c>
      <c r="R143" s="33" t="str">
        <f t="shared" si="24"/>
        <v/>
      </c>
    </row>
    <row r="144" spans="1:18" x14ac:dyDescent="0.35">
      <c r="A144" s="1" t="str">
        <f t="shared" si="20"/>
        <v/>
      </c>
      <c r="B144" s="9" t="str">
        <f t="shared" si="17"/>
        <v/>
      </c>
      <c r="C144" s="2" t="str">
        <f>IF(A144="",IF(A143="","",SUM($C$6:C143)),B144*$F$2)</f>
        <v/>
      </c>
      <c r="D144" s="2" t="str">
        <f>IF(A144="",IF(A143="","",SUM($D$6:D143)),(D143+(B143*$F$1)/($I$1-A142)))</f>
        <v/>
      </c>
      <c r="E144" s="2" t="str">
        <f>IF(A144="",IF(A143="","",SUM($E$6:E143)),C144+D144)</f>
        <v/>
      </c>
      <c r="G144" s="1" t="str">
        <f t="shared" si="21"/>
        <v/>
      </c>
      <c r="H144" s="2" t="str">
        <f t="shared" si="18"/>
        <v/>
      </c>
      <c r="I144" s="2" t="str">
        <f>IF(G144="",IF(G143="","",SUM(I$6:I143)),H144*$F$2)</f>
        <v/>
      </c>
      <c r="J144" s="2" t="str">
        <f>IF(G144="",IF(G143="","",SUM($J$6:J143)),K144-I144)</f>
        <v/>
      </c>
      <c r="K144" s="2" t="str">
        <f>IF(G144="",IF(G143="","",SUM($K$6:K143)),H144*(100%+$F$2)^($I$1-G143)*$F$2/((100%+$F$2)^($I$1-G143)-1))</f>
        <v/>
      </c>
      <c r="O144" s="16" t="str">
        <f t="shared" si="19"/>
        <v/>
      </c>
      <c r="P144" s="17" t="str">
        <f t="shared" si="22"/>
        <v/>
      </c>
      <c r="Q144" s="4" t="str">
        <f t="shared" si="23"/>
        <v/>
      </c>
      <c r="R144" s="33" t="str">
        <f t="shared" si="24"/>
        <v/>
      </c>
    </row>
    <row r="145" spans="1:18" x14ac:dyDescent="0.35">
      <c r="A145" s="1" t="str">
        <f t="shared" si="20"/>
        <v/>
      </c>
      <c r="B145" s="9" t="str">
        <f t="shared" si="17"/>
        <v/>
      </c>
      <c r="C145" s="2" t="str">
        <f>IF(A145="",IF(A144="","",SUM($C$6:C144)),B145*$F$2)</f>
        <v/>
      </c>
      <c r="D145" s="2" t="str">
        <f>IF(A145="",IF(A144="","",SUM($D$6:D144)),(D144+(B144*$F$1)/($I$1-A143)))</f>
        <v/>
      </c>
      <c r="E145" s="2" t="str">
        <f>IF(A145="",IF(A144="","",SUM($E$6:E144)),C145+D145)</f>
        <v/>
      </c>
      <c r="G145" s="1" t="str">
        <f t="shared" si="21"/>
        <v/>
      </c>
      <c r="H145" s="2" t="str">
        <f t="shared" si="18"/>
        <v/>
      </c>
      <c r="I145" s="2" t="str">
        <f>IF(G145="",IF(G144="","",SUM(I$6:I144)),H145*$F$2)</f>
        <v/>
      </c>
      <c r="J145" s="2" t="str">
        <f>IF(G145="",IF(G144="","",SUM($J$6:J144)),K145-I145)</f>
        <v/>
      </c>
      <c r="K145" s="2" t="str">
        <f>IF(G145="",IF(G144="","",SUM($K$6:K144)),H145*(100%+$F$2)^($I$1-G144)*$F$2/((100%+$F$2)^($I$1-G144)-1))</f>
        <v/>
      </c>
      <c r="O145" s="16" t="str">
        <f t="shared" si="19"/>
        <v/>
      </c>
      <c r="P145" s="17" t="str">
        <f t="shared" si="22"/>
        <v/>
      </c>
      <c r="Q145" s="4" t="str">
        <f t="shared" si="23"/>
        <v/>
      </c>
      <c r="R145" s="33" t="str">
        <f t="shared" si="24"/>
        <v/>
      </c>
    </row>
    <row r="146" spans="1:18" x14ac:dyDescent="0.35">
      <c r="A146" s="1" t="str">
        <f t="shared" si="20"/>
        <v/>
      </c>
      <c r="B146" s="9" t="str">
        <f t="shared" si="17"/>
        <v/>
      </c>
      <c r="C146" s="2" t="str">
        <f>IF(A146="",IF(A145="","",SUM($C$6:C145)),B146*$F$2)</f>
        <v/>
      </c>
      <c r="D146" s="2" t="str">
        <f>IF(A146="",IF(A145="","",SUM($D$6:D145)),(D145+(B145*$F$1)/($I$1-A144)))</f>
        <v/>
      </c>
      <c r="E146" s="2" t="str">
        <f>IF(A146="",IF(A145="","",SUM($E$6:E145)),C146+D146)</f>
        <v/>
      </c>
      <c r="G146" s="1" t="str">
        <f t="shared" si="21"/>
        <v/>
      </c>
      <c r="H146" s="2" t="str">
        <f t="shared" si="18"/>
        <v/>
      </c>
      <c r="I146" s="2" t="str">
        <f>IF(G146="",IF(G145="","",SUM(I$6:I145)),H146*$F$2)</f>
        <v/>
      </c>
      <c r="J146" s="2" t="str">
        <f>IF(G146="",IF(G145="","",SUM($J$6:J145)),K146-I146)</f>
        <v/>
      </c>
      <c r="K146" s="2" t="str">
        <f>IF(G146="",IF(G145="","",SUM($K$6:K145)),H146*(100%+$F$2)^($I$1-G145)*$F$2/((100%+$F$2)^($I$1-G145)-1))</f>
        <v/>
      </c>
      <c r="O146" s="16" t="str">
        <f t="shared" si="19"/>
        <v/>
      </c>
      <c r="P146" s="17" t="str">
        <f t="shared" si="22"/>
        <v/>
      </c>
      <c r="Q146" s="4" t="str">
        <f t="shared" si="23"/>
        <v/>
      </c>
      <c r="R146" s="33" t="str">
        <f t="shared" si="24"/>
        <v/>
      </c>
    </row>
    <row r="147" spans="1:18" x14ac:dyDescent="0.35">
      <c r="A147" s="1" t="str">
        <f t="shared" si="20"/>
        <v/>
      </c>
      <c r="B147" s="9" t="str">
        <f t="shared" si="17"/>
        <v/>
      </c>
      <c r="C147" s="2" t="str">
        <f>IF(A147="",IF(A146="","",SUM($C$6:C146)),B147*$F$2)</f>
        <v/>
      </c>
      <c r="D147" s="2" t="str">
        <f>IF(A147="",IF(A146="","",SUM($D$6:D146)),(D146+(B146*$F$1)/($I$1-A145)))</f>
        <v/>
      </c>
      <c r="E147" s="2" t="str">
        <f>IF(A147="",IF(A146="","",SUM($E$6:E146)),C147+D147)</f>
        <v/>
      </c>
      <c r="G147" s="1" t="str">
        <f t="shared" si="21"/>
        <v/>
      </c>
      <c r="H147" s="2" t="str">
        <f t="shared" si="18"/>
        <v/>
      </c>
      <c r="I147" s="2" t="str">
        <f>IF(G147="",IF(G146="","",SUM(I$6:I146)),H147*$F$2)</f>
        <v/>
      </c>
      <c r="J147" s="2" t="str">
        <f>IF(G147="",IF(G146="","",SUM($J$6:J146)),K147-I147)</f>
        <v/>
      </c>
      <c r="K147" s="2" t="str">
        <f>IF(G147="",IF(G146="","",SUM($K$6:K146)),H147*(100%+$F$2)^($I$1-G146)*$F$2/((100%+$F$2)^($I$1-G146)-1))</f>
        <v/>
      </c>
      <c r="O147" s="16" t="str">
        <f t="shared" si="19"/>
        <v/>
      </c>
      <c r="P147" s="17" t="str">
        <f t="shared" si="22"/>
        <v/>
      </c>
      <c r="Q147" s="4" t="str">
        <f t="shared" si="23"/>
        <v/>
      </c>
      <c r="R147" s="33" t="str">
        <f t="shared" si="24"/>
        <v/>
      </c>
    </row>
    <row r="148" spans="1:18" x14ac:dyDescent="0.35">
      <c r="A148" s="1" t="str">
        <f t="shared" si="20"/>
        <v/>
      </c>
      <c r="B148" s="9" t="str">
        <f t="shared" si="17"/>
        <v/>
      </c>
      <c r="C148" s="2" t="str">
        <f>IF(A148="",IF(A147="","",SUM($C$6:C147)),B148*$F$2)</f>
        <v/>
      </c>
      <c r="D148" s="2" t="str">
        <f>IF(A148="",IF(A147="","",SUM($D$6:D147)),(D147+(B147*$F$1)/($I$1-A146)))</f>
        <v/>
      </c>
      <c r="E148" s="2" t="str">
        <f>IF(A148="",IF(A147="","",SUM($E$6:E147)),C148+D148)</f>
        <v/>
      </c>
      <c r="G148" s="1" t="str">
        <f t="shared" si="21"/>
        <v/>
      </c>
      <c r="H148" s="2" t="str">
        <f t="shared" si="18"/>
        <v/>
      </c>
      <c r="I148" s="2" t="str">
        <f>IF(G148="",IF(G147="","",SUM(I$6:I147)),H148*$F$2)</f>
        <v/>
      </c>
      <c r="J148" s="2" t="str">
        <f>IF(G148="",IF(G147="","",SUM($J$6:J147)),K148-I148)</f>
        <v/>
      </c>
      <c r="K148" s="2" t="str">
        <f>IF(G148="",IF(G147="","",SUM($K$6:K147)),H148*(100%+$F$2)^($I$1-G147)*$F$2/((100%+$F$2)^($I$1-G147)-1))</f>
        <v/>
      </c>
      <c r="O148" s="16" t="str">
        <f t="shared" si="19"/>
        <v/>
      </c>
      <c r="P148" s="17" t="str">
        <f t="shared" si="22"/>
        <v/>
      </c>
      <c r="Q148" s="4" t="str">
        <f t="shared" si="23"/>
        <v/>
      </c>
      <c r="R148" s="33" t="str">
        <f t="shared" si="24"/>
        <v/>
      </c>
    </row>
    <row r="149" spans="1:18" x14ac:dyDescent="0.35">
      <c r="A149" s="1" t="str">
        <f t="shared" si="20"/>
        <v/>
      </c>
      <c r="B149" s="9" t="str">
        <f t="shared" si="17"/>
        <v/>
      </c>
      <c r="C149" s="2" t="str">
        <f>IF(A149="",IF(A148="","",SUM($C$6:C148)),B149*$F$2)</f>
        <v/>
      </c>
      <c r="D149" s="2" t="str">
        <f>IF(A149="",IF(A148="","",SUM($D$6:D148)),(D148+(B148*$F$1)/($I$1-A147)))</f>
        <v/>
      </c>
      <c r="E149" s="2" t="str">
        <f>IF(A149="",IF(A148="","",SUM($E$6:E148)),C149+D149)</f>
        <v/>
      </c>
      <c r="G149" s="1" t="str">
        <f t="shared" si="21"/>
        <v/>
      </c>
      <c r="H149" s="2" t="str">
        <f t="shared" si="18"/>
        <v/>
      </c>
      <c r="I149" s="2" t="str">
        <f>IF(G149="",IF(G148="","",SUM(I$6:I148)),H149*$F$2)</f>
        <v/>
      </c>
      <c r="J149" s="2" t="str">
        <f>IF(G149="",IF(G148="","",SUM($J$6:J148)),K149-I149)</f>
        <v/>
      </c>
      <c r="K149" s="2" t="str">
        <f>IF(G149="",IF(G148="","",SUM($K$6:K148)),H149*(100%+$F$2)^($I$1-G148)*$F$2/((100%+$F$2)^($I$1-G148)-1))</f>
        <v/>
      </c>
      <c r="O149" s="16" t="str">
        <f t="shared" si="19"/>
        <v/>
      </c>
      <c r="P149" s="17" t="str">
        <f t="shared" si="22"/>
        <v/>
      </c>
      <c r="Q149" s="4" t="str">
        <f t="shared" si="23"/>
        <v/>
      </c>
      <c r="R149" s="33" t="str">
        <f t="shared" si="24"/>
        <v/>
      </c>
    </row>
    <row r="150" spans="1:18" x14ac:dyDescent="0.35">
      <c r="A150" s="1" t="str">
        <f t="shared" si="20"/>
        <v/>
      </c>
      <c r="B150" s="9" t="str">
        <f t="shared" si="17"/>
        <v/>
      </c>
      <c r="C150" s="2" t="str">
        <f>IF(A150="",IF(A149="","",SUM($C$6:C149)),B150*$F$2)</f>
        <v/>
      </c>
      <c r="D150" s="2" t="str">
        <f>IF(A150="",IF(A149="","",SUM($D$6:D149)),(D149+(B149*$F$1)/($I$1-A148)))</f>
        <v/>
      </c>
      <c r="E150" s="2" t="str">
        <f>IF(A150="",IF(A149="","",SUM($E$6:E149)),C150+D150)</f>
        <v/>
      </c>
      <c r="G150" s="1" t="str">
        <f t="shared" si="21"/>
        <v/>
      </c>
      <c r="H150" s="2" t="str">
        <f t="shared" si="18"/>
        <v/>
      </c>
      <c r="I150" s="2" t="str">
        <f>IF(G150="",IF(G149="","",SUM(I$6:I149)),H150*$F$2)</f>
        <v/>
      </c>
      <c r="J150" s="2" t="str">
        <f>IF(G150="",IF(G149="","",SUM($J$6:J149)),K150-I150)</f>
        <v/>
      </c>
      <c r="K150" s="2" t="str">
        <f>IF(G150="",IF(G149="","",SUM($K$6:K149)),H150*(100%+$F$2)^($I$1-G149)*$F$2/((100%+$F$2)^($I$1-G149)-1))</f>
        <v/>
      </c>
      <c r="O150" s="16" t="str">
        <f t="shared" si="19"/>
        <v/>
      </c>
      <c r="P150" s="17" t="str">
        <f t="shared" si="22"/>
        <v/>
      </c>
      <c r="Q150" s="4" t="str">
        <f t="shared" si="23"/>
        <v/>
      </c>
      <c r="R150" s="33" t="str">
        <f t="shared" si="24"/>
        <v/>
      </c>
    </row>
    <row r="151" spans="1:18" x14ac:dyDescent="0.35">
      <c r="A151" s="1" t="str">
        <f t="shared" si="20"/>
        <v/>
      </c>
      <c r="B151" s="9" t="str">
        <f t="shared" si="17"/>
        <v/>
      </c>
      <c r="C151" s="2" t="str">
        <f>IF(A151="",IF(A150="","",SUM($C$6:C150)),B151*$F$2)</f>
        <v/>
      </c>
      <c r="D151" s="2" t="str">
        <f>IF(A151="",IF(A150="","",SUM($D$6:D150)),(D150+(B150*$F$1)/($I$1-A149)))</f>
        <v/>
      </c>
      <c r="E151" s="2" t="str">
        <f>IF(A151="",IF(A150="","",SUM($E$6:E150)),C151+D151)</f>
        <v/>
      </c>
      <c r="G151" s="1" t="str">
        <f t="shared" si="21"/>
        <v/>
      </c>
      <c r="H151" s="2" t="str">
        <f t="shared" si="18"/>
        <v/>
      </c>
      <c r="I151" s="2" t="str">
        <f>IF(G151="",IF(G150="","",SUM(I$6:I150)),H151*$F$2)</f>
        <v/>
      </c>
      <c r="J151" s="2" t="str">
        <f>IF(G151="",IF(G150="","",SUM($J$6:J150)),K151-I151)</f>
        <v/>
      </c>
      <c r="K151" s="2" t="str">
        <f>IF(G151="",IF(G150="","",SUM($K$6:K150)),H151*(100%+$F$2)^($I$1-G150)*$F$2/((100%+$F$2)^($I$1-G150)-1))</f>
        <v/>
      </c>
      <c r="O151" s="16" t="str">
        <f t="shared" si="19"/>
        <v/>
      </c>
      <c r="P151" s="17" t="str">
        <f t="shared" si="22"/>
        <v/>
      </c>
      <c r="Q151" s="4" t="str">
        <f t="shared" si="23"/>
        <v/>
      </c>
      <c r="R151" s="33" t="str">
        <f t="shared" si="24"/>
        <v/>
      </c>
    </row>
    <row r="152" spans="1:18" x14ac:dyDescent="0.35">
      <c r="A152" s="1" t="str">
        <f t="shared" si="20"/>
        <v/>
      </c>
      <c r="B152" s="9" t="str">
        <f t="shared" si="17"/>
        <v/>
      </c>
      <c r="C152" s="2" t="str">
        <f>IF(A152="",IF(A151="","",SUM($C$6:C151)),B152*$F$2)</f>
        <v/>
      </c>
      <c r="D152" s="2" t="str">
        <f>IF(A152="",IF(A151="","",SUM($D$6:D151)),(D151+(B151*$F$1)/($I$1-A150)))</f>
        <v/>
      </c>
      <c r="E152" s="2" t="str">
        <f>IF(A152="",IF(A151="","",SUM($E$6:E151)),C152+D152)</f>
        <v/>
      </c>
      <c r="G152" s="1" t="str">
        <f t="shared" si="21"/>
        <v/>
      </c>
      <c r="H152" s="2" t="str">
        <f t="shared" si="18"/>
        <v/>
      </c>
      <c r="I152" s="2" t="str">
        <f>IF(G152="",IF(G151="","",SUM(I$6:I151)),H152*$F$2)</f>
        <v/>
      </c>
      <c r="J152" s="2" t="str">
        <f>IF(G152="",IF(G151="","",SUM($J$6:J151)),K152-I152)</f>
        <v/>
      </c>
      <c r="K152" s="2" t="str">
        <f>IF(G152="",IF(G151="","",SUM($K$6:K151)),H152*(100%+$F$2)^($I$1-G151)*$F$2/((100%+$F$2)^($I$1-G151)-1))</f>
        <v/>
      </c>
      <c r="O152" s="16" t="str">
        <f t="shared" si="19"/>
        <v/>
      </c>
      <c r="P152" s="17" t="str">
        <f t="shared" si="22"/>
        <v/>
      </c>
      <c r="Q152" s="4" t="str">
        <f t="shared" si="23"/>
        <v/>
      </c>
      <c r="R152" s="33" t="str">
        <f t="shared" si="24"/>
        <v/>
      </c>
    </row>
    <row r="153" spans="1:18" x14ac:dyDescent="0.35">
      <c r="A153" s="1" t="str">
        <f t="shared" si="20"/>
        <v/>
      </c>
      <c r="B153" s="9" t="str">
        <f t="shared" si="17"/>
        <v/>
      </c>
      <c r="C153" s="2" t="str">
        <f>IF(A153="",IF(A152="","",SUM($C$6:C152)),B153*$F$2)</f>
        <v/>
      </c>
      <c r="D153" s="2" t="str">
        <f>IF(A153="",IF(A152="","",SUM($D$6:D152)),(D152+(B152*$F$1)/($I$1-A151)))</f>
        <v/>
      </c>
      <c r="E153" s="2" t="str">
        <f>IF(A153="",IF(A152="","",SUM($E$6:E152)),C153+D153)</f>
        <v/>
      </c>
      <c r="G153" s="1" t="str">
        <f t="shared" si="21"/>
        <v/>
      </c>
      <c r="H153" s="2" t="str">
        <f t="shared" si="18"/>
        <v/>
      </c>
      <c r="I153" s="2" t="str">
        <f>IF(G153="",IF(G152="","",SUM(I$6:I152)),H153*$F$2)</f>
        <v/>
      </c>
      <c r="J153" s="2" t="str">
        <f>IF(G153="",IF(G152="","",SUM($J$6:J152)),K153-I153)</f>
        <v/>
      </c>
      <c r="K153" s="2" t="str">
        <f>IF(G153="",IF(G152="","",SUM($K$6:K152)),H153*(100%+$F$2)^($I$1-G152)*$F$2/((100%+$F$2)^($I$1-G152)-1))</f>
        <v/>
      </c>
      <c r="O153" s="16" t="str">
        <f t="shared" si="19"/>
        <v/>
      </c>
      <c r="P153" s="17" t="str">
        <f t="shared" si="22"/>
        <v/>
      </c>
      <c r="Q153" s="4" t="str">
        <f t="shared" si="23"/>
        <v/>
      </c>
      <c r="R153" s="33" t="str">
        <f t="shared" si="24"/>
        <v/>
      </c>
    </row>
    <row r="154" spans="1:18" x14ac:dyDescent="0.35">
      <c r="A154" s="1" t="str">
        <f t="shared" si="20"/>
        <v/>
      </c>
      <c r="B154" s="9" t="str">
        <f t="shared" si="17"/>
        <v/>
      </c>
      <c r="C154" s="2" t="str">
        <f>IF(A154="",IF(A153="","",SUM($C$6:C153)),B154*$F$2)</f>
        <v/>
      </c>
      <c r="D154" s="2" t="str">
        <f>IF(A154="",IF(A153="","",SUM($D$6:D153)),(D153+(B153*$F$1)/($I$1-A152)))</f>
        <v/>
      </c>
      <c r="E154" s="2" t="str">
        <f>IF(A154="",IF(A153="","",SUM($E$6:E153)),C154+D154)</f>
        <v/>
      </c>
      <c r="G154" s="1" t="str">
        <f t="shared" si="21"/>
        <v/>
      </c>
      <c r="H154" s="2" t="str">
        <f t="shared" si="18"/>
        <v/>
      </c>
      <c r="I154" s="2" t="str">
        <f>IF(G154="",IF(G153="","",SUM(I$6:I153)),H154*$F$2)</f>
        <v/>
      </c>
      <c r="J154" s="2" t="str">
        <f>IF(G154="",IF(G153="","",SUM($J$6:J153)),K154-I154)</f>
        <v/>
      </c>
      <c r="K154" s="2" t="str">
        <f>IF(G154="",IF(G153="","",SUM($K$6:K153)),H154*(100%+$F$2)^($I$1-G153)*$F$2/((100%+$F$2)^($I$1-G153)-1))</f>
        <v/>
      </c>
      <c r="O154" s="16" t="str">
        <f t="shared" si="19"/>
        <v/>
      </c>
      <c r="P154" s="17" t="str">
        <f t="shared" si="22"/>
        <v/>
      </c>
      <c r="Q154" s="4" t="str">
        <f t="shared" si="23"/>
        <v/>
      </c>
      <c r="R154" s="33" t="str">
        <f t="shared" si="24"/>
        <v/>
      </c>
    </row>
    <row r="155" spans="1:18" x14ac:dyDescent="0.35">
      <c r="A155" s="1" t="str">
        <f t="shared" si="20"/>
        <v/>
      </c>
      <c r="B155" s="9" t="str">
        <f t="shared" si="17"/>
        <v/>
      </c>
      <c r="C155" s="2" t="str">
        <f>IF(A155="",IF(A154="","",SUM($C$6:C154)),B155*$F$2)</f>
        <v/>
      </c>
      <c r="D155" s="2" t="str">
        <f>IF(A155="",IF(A154="","",SUM($D$6:D154)),(D154+(B154*$F$1)/($I$1-A153)))</f>
        <v/>
      </c>
      <c r="E155" s="2" t="str">
        <f>IF(A155="",IF(A154="","",SUM($E$6:E154)),C155+D155)</f>
        <v/>
      </c>
      <c r="G155" s="1" t="str">
        <f t="shared" si="21"/>
        <v/>
      </c>
      <c r="H155" s="2" t="str">
        <f t="shared" si="18"/>
        <v/>
      </c>
      <c r="I155" s="2" t="str">
        <f>IF(G155="",IF(G154="","",SUM(I$6:I154)),H155*$F$2)</f>
        <v/>
      </c>
      <c r="J155" s="2" t="str">
        <f>IF(G155="",IF(G154="","",SUM($J$6:J154)),K155-I155)</f>
        <v/>
      </c>
      <c r="K155" s="2" t="str">
        <f>IF(G155="",IF(G154="","",SUM($K$6:K154)),H155*(100%+$F$2)^($I$1-G154)*$F$2/((100%+$F$2)^($I$1-G154)-1))</f>
        <v/>
      </c>
      <c r="O155" s="16" t="str">
        <f t="shared" si="19"/>
        <v/>
      </c>
      <c r="P155" s="17" t="str">
        <f t="shared" si="22"/>
        <v/>
      </c>
      <c r="Q155" s="4" t="str">
        <f t="shared" si="23"/>
        <v/>
      </c>
      <c r="R155" s="33" t="str">
        <f t="shared" si="24"/>
        <v/>
      </c>
    </row>
    <row r="156" spans="1:18" x14ac:dyDescent="0.35">
      <c r="A156" s="1" t="str">
        <f t="shared" si="20"/>
        <v/>
      </c>
      <c r="B156" s="9" t="str">
        <f t="shared" si="17"/>
        <v/>
      </c>
      <c r="C156" s="2" t="str">
        <f>IF(A156="",IF(A155="","",SUM($C$6:C155)),B156*$F$2)</f>
        <v/>
      </c>
      <c r="D156" s="2" t="str">
        <f>IF(A156="",IF(A155="","",SUM($D$6:D155)),(D155+(B155*$F$1)/($I$1-A154)))</f>
        <v/>
      </c>
      <c r="E156" s="2" t="str">
        <f>IF(A156="",IF(A155="","",SUM($E$6:E155)),C156+D156)</f>
        <v/>
      </c>
      <c r="G156" s="1" t="str">
        <f t="shared" si="21"/>
        <v/>
      </c>
      <c r="H156" s="2" t="str">
        <f t="shared" si="18"/>
        <v/>
      </c>
      <c r="I156" s="2" t="str">
        <f>IF(G156="",IF(G155="","",SUM(I$6:I155)),H156*$F$2)</f>
        <v/>
      </c>
      <c r="J156" s="2" t="str">
        <f>IF(G156="",IF(G155="","",SUM($J$6:J155)),K156-I156)</f>
        <v/>
      </c>
      <c r="K156" s="2" t="str">
        <f>IF(G156="",IF(G155="","",SUM($K$6:K155)),H156*(100%+$F$2)^($I$1-G155)*$F$2/((100%+$F$2)^($I$1-G155)-1))</f>
        <v/>
      </c>
      <c r="O156" s="16" t="str">
        <f t="shared" si="19"/>
        <v/>
      </c>
      <c r="P156" s="17" t="str">
        <f t="shared" si="22"/>
        <v/>
      </c>
      <c r="Q156" s="4" t="str">
        <f t="shared" si="23"/>
        <v/>
      </c>
      <c r="R156" s="33" t="str">
        <f t="shared" si="24"/>
        <v/>
      </c>
    </row>
    <row r="157" spans="1:18" x14ac:dyDescent="0.35">
      <c r="A157" s="1" t="str">
        <f t="shared" si="20"/>
        <v/>
      </c>
      <c r="B157" s="9" t="str">
        <f t="shared" si="17"/>
        <v/>
      </c>
      <c r="C157" s="2" t="str">
        <f>IF(A157="",IF(A156="","",SUM($C$6:C156)),B157*$F$2)</f>
        <v/>
      </c>
      <c r="D157" s="2" t="str">
        <f>IF(A157="",IF(A156="","",SUM($D$6:D156)),(D156+(B156*$F$1)/($I$1-A155)))</f>
        <v/>
      </c>
      <c r="E157" s="2" t="str">
        <f>IF(A157="",IF(A156="","",SUM($E$6:E156)),C157+D157)</f>
        <v/>
      </c>
      <c r="G157" s="1" t="str">
        <f t="shared" si="21"/>
        <v/>
      </c>
      <c r="H157" s="2" t="str">
        <f t="shared" si="18"/>
        <v/>
      </c>
      <c r="I157" s="2" t="str">
        <f>IF(G157="",IF(G156="","",SUM(I$6:I156)),H157*$F$2)</f>
        <v/>
      </c>
      <c r="J157" s="2" t="str">
        <f>IF(G157="",IF(G156="","",SUM($J$6:J156)),K157-I157)</f>
        <v/>
      </c>
      <c r="K157" s="2" t="str">
        <f>IF(G157="",IF(G156="","",SUM($K$6:K156)),H157*(100%+$F$2)^($I$1-G156)*$F$2/((100%+$F$2)^($I$1-G156)-1))</f>
        <v/>
      </c>
      <c r="O157" s="16" t="str">
        <f t="shared" si="19"/>
        <v/>
      </c>
      <c r="P157" s="17" t="str">
        <f t="shared" si="22"/>
        <v/>
      </c>
      <c r="Q157" s="4" t="str">
        <f t="shared" si="23"/>
        <v/>
      </c>
      <c r="R157" s="33" t="str">
        <f t="shared" si="24"/>
        <v/>
      </c>
    </row>
    <row r="158" spans="1:18" x14ac:dyDescent="0.35">
      <c r="A158" s="1" t="str">
        <f t="shared" si="20"/>
        <v/>
      </c>
      <c r="B158" s="9" t="str">
        <f t="shared" si="17"/>
        <v/>
      </c>
      <c r="C158" s="2" t="str">
        <f>IF(A158="",IF(A157="","",SUM($C$6:C157)),B158*$F$2)</f>
        <v/>
      </c>
      <c r="D158" s="2" t="str">
        <f>IF(A158="",IF(A157="","",SUM($D$6:D157)),(D157+(B157*$F$1)/($I$1-A156)))</f>
        <v/>
      </c>
      <c r="E158" s="2" t="str">
        <f>IF(A158="",IF(A157="","",SUM($E$6:E157)),C158+D158)</f>
        <v/>
      </c>
      <c r="G158" s="1" t="str">
        <f t="shared" si="21"/>
        <v/>
      </c>
      <c r="H158" s="2" t="str">
        <f t="shared" si="18"/>
        <v/>
      </c>
      <c r="I158" s="2" t="str">
        <f>IF(G158="",IF(G157="","",SUM(I$6:I157)),H158*$F$2)</f>
        <v/>
      </c>
      <c r="J158" s="2" t="str">
        <f>IF(G158="",IF(G157="","",SUM($J$6:J157)),K158-I158)</f>
        <v/>
      </c>
      <c r="K158" s="2" t="str">
        <f>IF(G158="",IF(G157="","",SUM($K$6:K157)),H158*(100%+$F$2)^($I$1-G157)*$F$2/((100%+$F$2)^($I$1-G157)-1))</f>
        <v/>
      </c>
      <c r="O158" s="16" t="str">
        <f t="shared" si="19"/>
        <v/>
      </c>
      <c r="P158" s="17" t="str">
        <f t="shared" si="22"/>
        <v/>
      </c>
      <c r="Q158" s="4" t="str">
        <f t="shared" si="23"/>
        <v/>
      </c>
      <c r="R158" s="33" t="str">
        <f t="shared" si="24"/>
        <v/>
      </c>
    </row>
    <row r="159" spans="1:18" x14ac:dyDescent="0.35">
      <c r="A159" s="1" t="str">
        <f t="shared" si="20"/>
        <v/>
      </c>
      <c r="B159" s="9" t="str">
        <f t="shared" si="17"/>
        <v/>
      </c>
      <c r="C159" s="2" t="str">
        <f>IF(A159="",IF(A158="","",SUM($C$6:C158)),B159*$F$2)</f>
        <v/>
      </c>
      <c r="D159" s="2" t="str">
        <f>IF(A159="",IF(A158="","",SUM($D$6:D158)),(D158+(B158*$F$1)/($I$1-A157)))</f>
        <v/>
      </c>
      <c r="E159" s="2" t="str">
        <f>IF(A159="",IF(A158="","",SUM($E$6:E158)),C159+D159)</f>
        <v/>
      </c>
      <c r="G159" s="1" t="str">
        <f t="shared" si="21"/>
        <v/>
      </c>
      <c r="H159" s="2" t="str">
        <f t="shared" si="18"/>
        <v/>
      </c>
      <c r="I159" s="2" t="str">
        <f>IF(G159="",IF(G158="","",SUM(I$6:I158)),H159*$F$2)</f>
        <v/>
      </c>
      <c r="J159" s="2" t="str">
        <f>IF(G159="",IF(G158="","",SUM($J$6:J158)),K159-I159)</f>
        <v/>
      </c>
      <c r="K159" s="2" t="str">
        <f>IF(G159="",IF(G158="","",SUM($K$6:K158)),H159*(100%+$F$2)^($I$1-G158)*$F$2/((100%+$F$2)^($I$1-G158)-1))</f>
        <v/>
      </c>
      <c r="O159" s="16" t="str">
        <f t="shared" si="19"/>
        <v/>
      </c>
      <c r="P159" s="17" t="str">
        <f t="shared" si="22"/>
        <v/>
      </c>
      <c r="Q159" s="4" t="str">
        <f t="shared" si="23"/>
        <v/>
      </c>
      <c r="R159" s="33" t="str">
        <f t="shared" si="24"/>
        <v/>
      </c>
    </row>
    <row r="160" spans="1:18" x14ac:dyDescent="0.35">
      <c r="A160" s="1" t="str">
        <f t="shared" si="20"/>
        <v/>
      </c>
      <c r="B160" s="9" t="str">
        <f t="shared" si="17"/>
        <v/>
      </c>
      <c r="C160" s="2" t="str">
        <f>IF(A160="",IF(A159="","",SUM($C$6:C159)),B160*$F$2)</f>
        <v/>
      </c>
      <c r="D160" s="2" t="str">
        <f>IF(A160="",IF(A159="","",SUM($D$6:D159)),(D159+(B159*$F$1)/($I$1-A158)))</f>
        <v/>
      </c>
      <c r="E160" s="2" t="str">
        <f>IF(A160="",IF(A159="","",SUM($E$6:E159)),C160+D160)</f>
        <v/>
      </c>
      <c r="G160" s="1" t="str">
        <f t="shared" si="21"/>
        <v/>
      </c>
      <c r="H160" s="2" t="str">
        <f t="shared" si="18"/>
        <v/>
      </c>
      <c r="I160" s="2" t="str">
        <f>IF(G160="",IF(G159="","",SUM(I$6:I159)),H160*$F$2)</f>
        <v/>
      </c>
      <c r="J160" s="2" t="str">
        <f>IF(G160="",IF(G159="","",SUM($J$6:J159)),K160-I160)</f>
        <v/>
      </c>
      <c r="K160" s="2" t="str">
        <f>IF(G160="",IF(G159="","",SUM($K$6:K159)),H160*(100%+$F$2)^($I$1-G159)*$F$2/((100%+$F$2)^($I$1-G159)-1))</f>
        <v/>
      </c>
      <c r="O160" s="16" t="str">
        <f t="shared" si="19"/>
        <v/>
      </c>
      <c r="P160" s="17" t="str">
        <f t="shared" si="22"/>
        <v/>
      </c>
      <c r="Q160" s="4" t="str">
        <f t="shared" si="23"/>
        <v/>
      </c>
      <c r="R160" s="33" t="str">
        <f t="shared" si="24"/>
        <v/>
      </c>
    </row>
    <row r="161" spans="1:18" x14ac:dyDescent="0.35">
      <c r="A161" s="1" t="str">
        <f t="shared" si="20"/>
        <v/>
      </c>
      <c r="B161" s="9" t="str">
        <f t="shared" si="17"/>
        <v/>
      </c>
      <c r="C161" s="2" t="str">
        <f>IF(A161="",IF(A160="","",SUM($C$6:C160)),B161*$F$2)</f>
        <v/>
      </c>
      <c r="D161" s="2" t="str">
        <f>IF(A161="",IF(A160="","",SUM($D$6:D160)),(D160+(B160*$F$1)/($I$1-A159)))</f>
        <v/>
      </c>
      <c r="E161" s="2" t="str">
        <f>IF(A161="",IF(A160="","",SUM($E$6:E160)),C161+D161)</f>
        <v/>
      </c>
      <c r="G161" s="1" t="str">
        <f t="shared" si="21"/>
        <v/>
      </c>
      <c r="H161" s="2" t="str">
        <f t="shared" si="18"/>
        <v/>
      </c>
      <c r="I161" s="2" t="str">
        <f>IF(G161="",IF(G160="","",SUM(I$6:I160)),H161*$F$2)</f>
        <v/>
      </c>
      <c r="J161" s="2" t="str">
        <f>IF(G161="",IF(G160="","",SUM($J$6:J160)),K161-I161)</f>
        <v/>
      </c>
      <c r="K161" s="2" t="str">
        <f>IF(G161="",IF(G160="","",SUM($K$6:K160)),H161*(100%+$F$2)^($I$1-G160)*$F$2/((100%+$F$2)^($I$1-G160)-1))</f>
        <v/>
      </c>
      <c r="O161" s="16" t="str">
        <f t="shared" si="19"/>
        <v/>
      </c>
      <c r="P161" s="17" t="str">
        <f t="shared" si="22"/>
        <v/>
      </c>
      <c r="Q161" s="4" t="str">
        <f t="shared" si="23"/>
        <v/>
      </c>
      <c r="R161" s="33" t="str">
        <f t="shared" si="24"/>
        <v/>
      </c>
    </row>
    <row r="162" spans="1:18" x14ac:dyDescent="0.35">
      <c r="A162" s="1" t="str">
        <f t="shared" si="20"/>
        <v/>
      </c>
      <c r="B162" s="9" t="str">
        <f t="shared" si="17"/>
        <v/>
      </c>
      <c r="C162" s="2" t="str">
        <f>IF(A162="",IF(A161="","",SUM($C$6:C161)),B162*$F$2)</f>
        <v/>
      </c>
      <c r="D162" s="2" t="str">
        <f>IF(A162="",IF(A161="","",SUM($D$6:D161)),(D161+(B161*$F$1)/($I$1-A160)))</f>
        <v/>
      </c>
      <c r="E162" s="2" t="str">
        <f>IF(A162="",IF(A161="","",SUM($E$6:E161)),C162+D162)</f>
        <v/>
      </c>
      <c r="G162" s="1" t="str">
        <f t="shared" si="21"/>
        <v/>
      </c>
      <c r="H162" s="2" t="str">
        <f t="shared" si="18"/>
        <v/>
      </c>
      <c r="I162" s="2" t="str">
        <f>IF(G162="",IF(G161="","",SUM(I$6:I161)),H162*$F$2)</f>
        <v/>
      </c>
      <c r="J162" s="2" t="str">
        <f>IF(G162="",IF(G161="","",SUM($J$6:J161)),K162-I162)</f>
        <v/>
      </c>
      <c r="K162" s="2" t="str">
        <f>IF(G162="",IF(G161="","",SUM($K$6:K161)),H162*(100%+$F$2)^($I$1-G161)*$F$2/((100%+$F$2)^($I$1-G161)-1))</f>
        <v/>
      </c>
      <c r="O162" s="16" t="str">
        <f t="shared" si="19"/>
        <v/>
      </c>
      <c r="P162" s="17" t="str">
        <f t="shared" si="22"/>
        <v/>
      </c>
      <c r="Q162" s="4" t="str">
        <f t="shared" si="23"/>
        <v/>
      </c>
      <c r="R162" s="33" t="str">
        <f t="shared" si="24"/>
        <v/>
      </c>
    </row>
    <row r="163" spans="1:18" x14ac:dyDescent="0.35">
      <c r="A163" s="1" t="str">
        <f t="shared" si="20"/>
        <v/>
      </c>
      <c r="B163" s="9" t="str">
        <f t="shared" si="17"/>
        <v/>
      </c>
      <c r="C163" s="2" t="str">
        <f>IF(A163="",IF(A162="","",SUM($C$6:C162)),B163*$F$2)</f>
        <v/>
      </c>
      <c r="D163" s="2" t="str">
        <f>IF(A163="",IF(A162="","",SUM($D$6:D162)),(D162+(B162*$F$1)/($I$1-A161)))</f>
        <v/>
      </c>
      <c r="E163" s="2" t="str">
        <f>IF(A163="",IF(A162="","",SUM($E$6:E162)),C163+D163)</f>
        <v/>
      </c>
      <c r="G163" s="1" t="str">
        <f t="shared" si="21"/>
        <v/>
      </c>
      <c r="H163" s="2" t="str">
        <f t="shared" si="18"/>
        <v/>
      </c>
      <c r="I163" s="2" t="str">
        <f>IF(G163="",IF(G162="","",SUM(I$6:I162)),H163*$F$2)</f>
        <v/>
      </c>
      <c r="J163" s="2" t="str">
        <f>IF(G163="",IF(G162="","",SUM($J$6:J162)),K163-I163)</f>
        <v/>
      </c>
      <c r="K163" s="2" t="str">
        <f>IF(G163="",IF(G162="","",SUM($K$6:K162)),H163*(100%+$F$2)^($I$1-G162)*$F$2/((100%+$F$2)^($I$1-G162)-1))</f>
        <v/>
      </c>
      <c r="O163" s="16" t="str">
        <f t="shared" si="19"/>
        <v/>
      </c>
      <c r="P163" s="17" t="str">
        <f t="shared" si="22"/>
        <v/>
      </c>
      <c r="Q163" s="4" t="str">
        <f t="shared" si="23"/>
        <v/>
      </c>
      <c r="R163" s="33" t="str">
        <f t="shared" si="24"/>
        <v/>
      </c>
    </row>
    <row r="164" spans="1:18" x14ac:dyDescent="0.35">
      <c r="A164" s="1" t="str">
        <f t="shared" si="20"/>
        <v/>
      </c>
      <c r="B164" s="9" t="str">
        <f t="shared" si="17"/>
        <v/>
      </c>
      <c r="C164" s="2" t="str">
        <f>IF(A164="",IF(A163="","",SUM($C$6:C163)),B164*$F$2)</f>
        <v/>
      </c>
      <c r="D164" s="2" t="str">
        <f>IF(A164="",IF(A163="","",SUM($D$6:D163)),(D163+(B163*$F$1)/($I$1-A162)))</f>
        <v/>
      </c>
      <c r="E164" s="2" t="str">
        <f>IF(A164="",IF(A163="","",SUM($E$6:E163)),C164+D164)</f>
        <v/>
      </c>
      <c r="G164" s="1" t="str">
        <f t="shared" si="21"/>
        <v/>
      </c>
      <c r="H164" s="2" t="str">
        <f t="shared" si="18"/>
        <v/>
      </c>
      <c r="I164" s="2" t="str">
        <f>IF(G164="",IF(G163="","",SUM(I$6:I163)),H164*$F$2)</f>
        <v/>
      </c>
      <c r="J164" s="2" t="str">
        <f>IF(G164="",IF(G163="","",SUM($J$6:J163)),K164-I164)</f>
        <v/>
      </c>
      <c r="K164" s="2" t="str">
        <f>IF(G164="",IF(G163="","",SUM($K$6:K163)),H164*(100%+$F$2)^($I$1-G163)*$F$2/((100%+$F$2)^($I$1-G163)-1))</f>
        <v/>
      </c>
      <c r="O164" s="16" t="str">
        <f t="shared" si="19"/>
        <v/>
      </c>
      <c r="P164" s="17" t="str">
        <f t="shared" si="22"/>
        <v/>
      </c>
      <c r="Q164" s="4" t="str">
        <f t="shared" si="23"/>
        <v/>
      </c>
      <c r="R164" s="33" t="str">
        <f t="shared" si="24"/>
        <v/>
      </c>
    </row>
    <row r="165" spans="1:18" x14ac:dyDescent="0.35">
      <c r="A165" s="1" t="str">
        <f t="shared" si="20"/>
        <v/>
      </c>
      <c r="B165" s="9" t="str">
        <f t="shared" si="17"/>
        <v/>
      </c>
      <c r="C165" s="2" t="str">
        <f>IF(A165="",IF(A164="","",SUM($C$6:C164)),B165*$F$2)</f>
        <v/>
      </c>
      <c r="D165" s="2" t="str">
        <f>IF(A165="",IF(A164="","",SUM($D$6:D164)),(D164+(B164*$F$1)/($I$1-A163)))</f>
        <v/>
      </c>
      <c r="E165" s="2" t="str">
        <f>IF(A165="",IF(A164="","",SUM($E$6:E164)),C165+D165)</f>
        <v/>
      </c>
      <c r="G165" s="1" t="str">
        <f t="shared" si="21"/>
        <v/>
      </c>
      <c r="H165" s="2" t="str">
        <f t="shared" si="18"/>
        <v/>
      </c>
      <c r="I165" s="2" t="str">
        <f>IF(G165="",IF(G164="","",SUM(I$6:I164)),H165*$F$2)</f>
        <v/>
      </c>
      <c r="J165" s="2" t="str">
        <f>IF(G165="",IF(G164="","",SUM($J$6:J164)),K165-I165)</f>
        <v/>
      </c>
      <c r="K165" s="2" t="str">
        <f>IF(G165="",IF(G164="","",SUM($K$6:K164)),H165*(100%+$F$2)^($I$1-G164)*$F$2/((100%+$F$2)^($I$1-G164)-1))</f>
        <v/>
      </c>
      <c r="O165" s="16" t="str">
        <f t="shared" si="19"/>
        <v/>
      </c>
      <c r="P165" s="17" t="str">
        <f t="shared" si="22"/>
        <v/>
      </c>
      <c r="Q165" s="4" t="str">
        <f t="shared" si="23"/>
        <v/>
      </c>
      <c r="R165" s="33" t="str">
        <f t="shared" si="24"/>
        <v/>
      </c>
    </row>
    <row r="166" spans="1:18" x14ac:dyDescent="0.35">
      <c r="A166" s="1" t="str">
        <f t="shared" si="20"/>
        <v/>
      </c>
      <c r="B166" s="9" t="str">
        <f t="shared" si="17"/>
        <v/>
      </c>
      <c r="C166" s="2" t="str">
        <f>IF(A166="",IF(A165="","",SUM($C$6:C165)),B166*$F$2)</f>
        <v/>
      </c>
      <c r="D166" s="2" t="str">
        <f>IF(A166="",IF(A165="","",SUM($D$6:D165)),(D165+(B165*$F$1)/($I$1-A164)))</f>
        <v/>
      </c>
      <c r="E166" s="2" t="str">
        <f>IF(A166="",IF(A165="","",SUM($E$6:E165)),C166+D166)</f>
        <v/>
      </c>
      <c r="G166" s="1" t="str">
        <f t="shared" si="21"/>
        <v/>
      </c>
      <c r="H166" s="2" t="str">
        <f t="shared" si="18"/>
        <v/>
      </c>
      <c r="I166" s="2" t="str">
        <f>IF(G166="",IF(G165="","",SUM(I$6:I165)),H166*$F$2)</f>
        <v/>
      </c>
      <c r="J166" s="2" t="str">
        <f>IF(G166="",IF(G165="","",SUM($J$6:J165)),K166-I166)</f>
        <v/>
      </c>
      <c r="K166" s="2" t="str">
        <f>IF(G166="",IF(G165="","",SUM($K$6:K165)),H166*(100%+$F$2)^($I$1-G165)*$F$2/((100%+$F$2)^($I$1-G165)-1))</f>
        <v/>
      </c>
      <c r="O166" s="16" t="str">
        <f t="shared" si="19"/>
        <v/>
      </c>
      <c r="P166" s="17" t="str">
        <f t="shared" si="22"/>
        <v/>
      </c>
      <c r="Q166" s="4" t="str">
        <f t="shared" si="23"/>
        <v/>
      </c>
      <c r="R166" s="33" t="str">
        <f t="shared" si="24"/>
        <v/>
      </c>
    </row>
    <row r="167" spans="1:18" x14ac:dyDescent="0.35">
      <c r="A167" s="1" t="str">
        <f t="shared" si="20"/>
        <v/>
      </c>
      <c r="B167" s="9" t="str">
        <f t="shared" si="17"/>
        <v/>
      </c>
      <c r="C167" s="2" t="str">
        <f>IF(A167="",IF(A166="","",SUM($C$6:C166)),B167*$F$2)</f>
        <v/>
      </c>
      <c r="D167" s="2" t="str">
        <f>IF(A167="",IF(A166="","",SUM($D$6:D166)),(D166+(B166*$F$1)/($I$1-A165)))</f>
        <v/>
      </c>
      <c r="E167" s="2" t="str">
        <f>IF(A167="",IF(A166="","",SUM($E$6:E166)),C167+D167)</f>
        <v/>
      </c>
      <c r="G167" s="1" t="str">
        <f t="shared" si="21"/>
        <v/>
      </c>
      <c r="H167" s="2" t="str">
        <f t="shared" si="18"/>
        <v/>
      </c>
      <c r="I167" s="2" t="str">
        <f>IF(G167="",IF(G166="","",SUM(I$6:I166)),H167*$F$2)</f>
        <v/>
      </c>
      <c r="J167" s="2" t="str">
        <f>IF(G167="",IF(G166="","",SUM($J$6:J166)),K167-I167)</f>
        <v/>
      </c>
      <c r="K167" s="2" t="str">
        <f>IF(G167="",IF(G166="","",SUM($K$6:K166)),H167*(100%+$F$2)^($I$1-G166)*$F$2/((100%+$F$2)^($I$1-G166)-1))</f>
        <v/>
      </c>
      <c r="O167" s="16" t="str">
        <f t="shared" si="19"/>
        <v/>
      </c>
      <c r="P167" s="17" t="str">
        <f t="shared" si="22"/>
        <v/>
      </c>
      <c r="Q167" s="4" t="str">
        <f t="shared" si="23"/>
        <v/>
      </c>
      <c r="R167" s="33" t="str">
        <f t="shared" si="24"/>
        <v/>
      </c>
    </row>
    <row r="168" spans="1:18" x14ac:dyDescent="0.35">
      <c r="A168" s="1" t="str">
        <f t="shared" si="20"/>
        <v/>
      </c>
      <c r="B168" s="9" t="str">
        <f t="shared" si="17"/>
        <v/>
      </c>
      <c r="C168" s="2" t="str">
        <f>IF(A168="",IF(A167="","",SUM($C$6:C167)),B168*$F$2)</f>
        <v/>
      </c>
      <c r="D168" s="2" t="str">
        <f>IF(A168="",IF(A167="","",SUM($D$6:D167)),(D167+(B167*$F$1)/($I$1-A166)))</f>
        <v/>
      </c>
      <c r="E168" s="2" t="str">
        <f>IF(A168="",IF(A167="","",SUM($E$6:E167)),C168+D168)</f>
        <v/>
      </c>
      <c r="G168" s="1" t="str">
        <f t="shared" si="21"/>
        <v/>
      </c>
      <c r="H168" s="2" t="str">
        <f t="shared" si="18"/>
        <v/>
      </c>
      <c r="I168" s="2" t="str">
        <f>IF(G168="",IF(G167="","",SUM(I$6:I167)),H168*$F$2)</f>
        <v/>
      </c>
      <c r="J168" s="2" t="str">
        <f>IF(G168="",IF(G167="","",SUM($J$6:J167)),K168-I168)</f>
        <v/>
      </c>
      <c r="K168" s="2" t="str">
        <f>IF(G168="",IF(G167="","",SUM($K$6:K167)),H168*(100%+$F$2)^($I$1-G167)*$F$2/((100%+$F$2)^($I$1-G167)-1))</f>
        <v/>
      </c>
      <c r="O168" s="16" t="str">
        <f t="shared" si="19"/>
        <v/>
      </c>
      <c r="P168" s="17" t="str">
        <f t="shared" si="22"/>
        <v/>
      </c>
      <c r="Q168" s="4" t="str">
        <f t="shared" si="23"/>
        <v/>
      </c>
      <c r="R168" s="33" t="str">
        <f t="shared" si="24"/>
        <v/>
      </c>
    </row>
    <row r="169" spans="1:18" x14ac:dyDescent="0.35">
      <c r="A169" s="1" t="str">
        <f t="shared" si="20"/>
        <v/>
      </c>
      <c r="B169" s="9" t="str">
        <f t="shared" si="17"/>
        <v/>
      </c>
      <c r="C169" s="2" t="str">
        <f>IF(A169="",IF(A168="","",SUM($C$6:C168)),B169*$F$2)</f>
        <v/>
      </c>
      <c r="D169" s="2" t="str">
        <f>IF(A169="",IF(A168="","",SUM($D$6:D168)),(D168+(B168*$F$1)/($I$1-A167)))</f>
        <v/>
      </c>
      <c r="E169" s="2" t="str">
        <f>IF(A169="",IF(A168="","",SUM($E$6:E168)),C169+D169)</f>
        <v/>
      </c>
      <c r="G169" s="1" t="str">
        <f t="shared" si="21"/>
        <v/>
      </c>
      <c r="H169" s="2" t="str">
        <f t="shared" si="18"/>
        <v/>
      </c>
      <c r="I169" s="2" t="str">
        <f>IF(G169="",IF(G168="","",SUM(I$6:I168)),H169*$F$2)</f>
        <v/>
      </c>
      <c r="J169" s="2" t="str">
        <f>IF(G169="",IF(G168="","",SUM($J$6:J168)),K169-I169)</f>
        <v/>
      </c>
      <c r="K169" s="2" t="str">
        <f>IF(G169="",IF(G168="","",SUM($K$6:K168)),H169*(100%+$F$2)^($I$1-G168)*$F$2/((100%+$F$2)^($I$1-G168)-1))</f>
        <v/>
      </c>
      <c r="O169" s="16" t="str">
        <f t="shared" si="19"/>
        <v/>
      </c>
      <c r="P169" s="17" t="str">
        <f t="shared" si="22"/>
        <v/>
      </c>
      <c r="Q169" s="4" t="str">
        <f t="shared" si="23"/>
        <v/>
      </c>
      <c r="R169" s="33" t="str">
        <f t="shared" si="24"/>
        <v/>
      </c>
    </row>
    <row r="170" spans="1:18" x14ac:dyDescent="0.35">
      <c r="A170" s="1" t="str">
        <f t="shared" si="20"/>
        <v/>
      </c>
      <c r="B170" s="9" t="str">
        <f t="shared" si="17"/>
        <v/>
      </c>
      <c r="C170" s="2" t="str">
        <f>IF(A170="",IF(A169="","",SUM($C$6:C169)),B170*$F$2)</f>
        <v/>
      </c>
      <c r="D170" s="2" t="str">
        <f>IF(A170="",IF(A169="","",SUM($D$6:D169)),(D169+(B169*$F$1)/($I$1-A168)))</f>
        <v/>
      </c>
      <c r="E170" s="2" t="str">
        <f>IF(A170="",IF(A169="","",SUM($E$6:E169)),C170+D170)</f>
        <v/>
      </c>
      <c r="G170" s="1" t="str">
        <f t="shared" si="21"/>
        <v/>
      </c>
      <c r="H170" s="2" t="str">
        <f t="shared" si="18"/>
        <v/>
      </c>
      <c r="I170" s="2" t="str">
        <f>IF(G170="",IF(G169="","",SUM(I$6:I169)),H170*$F$2)</f>
        <v/>
      </c>
      <c r="J170" s="2" t="str">
        <f>IF(G170="",IF(G169="","",SUM($J$6:J169)),K170-I170)</f>
        <v/>
      </c>
      <c r="K170" s="2" t="str">
        <f>IF(G170="",IF(G169="","",SUM($K$6:K169)),H170*(100%+$F$2)^($I$1-G169)*$F$2/((100%+$F$2)^($I$1-G169)-1))</f>
        <v/>
      </c>
      <c r="O170" s="16" t="str">
        <f t="shared" si="19"/>
        <v/>
      </c>
      <c r="P170" s="17" t="str">
        <f t="shared" si="22"/>
        <v/>
      </c>
      <c r="Q170" s="4" t="str">
        <f t="shared" si="23"/>
        <v/>
      </c>
      <c r="R170" s="33" t="str">
        <f t="shared" si="24"/>
        <v/>
      </c>
    </row>
    <row r="171" spans="1:18" x14ac:dyDescent="0.35">
      <c r="A171" s="1" t="str">
        <f t="shared" si="20"/>
        <v/>
      </c>
      <c r="B171" s="9" t="str">
        <f t="shared" si="17"/>
        <v/>
      </c>
      <c r="C171" s="2" t="str">
        <f>IF(A171="",IF(A170="","",SUM($C$6:C170)),B171*$F$2)</f>
        <v/>
      </c>
      <c r="D171" s="2" t="str">
        <f>IF(A171="",IF(A170="","",SUM($D$6:D170)),(D170+(B170*$F$1)/($I$1-A169)))</f>
        <v/>
      </c>
      <c r="E171" s="2" t="str">
        <f>IF(A171="",IF(A170="","",SUM($E$6:E170)),C171+D171)</f>
        <v/>
      </c>
      <c r="G171" s="1" t="str">
        <f t="shared" si="21"/>
        <v/>
      </c>
      <c r="H171" s="2" t="str">
        <f t="shared" si="18"/>
        <v/>
      </c>
      <c r="I171" s="2" t="str">
        <f>IF(G171="",IF(G170="","",SUM(I$6:I170)),H171*$F$2)</f>
        <v/>
      </c>
      <c r="J171" s="2" t="str">
        <f>IF(G171="",IF(G170="","",SUM($J$6:J170)),K171-I171)</f>
        <v/>
      </c>
      <c r="K171" s="2" t="str">
        <f>IF(G171="",IF(G170="","",SUM($K$6:K170)),H171*(100%+$F$2)^($I$1-G170)*$F$2/((100%+$F$2)^($I$1-G170)-1))</f>
        <v/>
      </c>
      <c r="O171" s="16" t="str">
        <f t="shared" si="19"/>
        <v/>
      </c>
      <c r="P171" s="17" t="str">
        <f t="shared" si="22"/>
        <v/>
      </c>
      <c r="Q171" s="4" t="str">
        <f t="shared" si="23"/>
        <v/>
      </c>
      <c r="R171" s="33" t="str">
        <f t="shared" si="24"/>
        <v/>
      </c>
    </row>
    <row r="172" spans="1:18" x14ac:dyDescent="0.35">
      <c r="A172" s="1" t="str">
        <f t="shared" si="20"/>
        <v/>
      </c>
      <c r="B172" s="9" t="str">
        <f t="shared" si="17"/>
        <v/>
      </c>
      <c r="C172" s="2" t="str">
        <f>IF(A172="",IF(A171="","",SUM($C$6:C171)),B172*$F$2)</f>
        <v/>
      </c>
      <c r="D172" s="2" t="str">
        <f>IF(A172="",IF(A171="","",SUM($D$6:D171)),(D171+(B171*$F$1)/($I$1-A170)))</f>
        <v/>
      </c>
      <c r="E172" s="2" t="str">
        <f>IF(A172="",IF(A171="","",SUM($E$6:E171)),C172+D172)</f>
        <v/>
      </c>
      <c r="G172" s="1" t="str">
        <f t="shared" si="21"/>
        <v/>
      </c>
      <c r="H172" s="2" t="str">
        <f t="shared" si="18"/>
        <v/>
      </c>
      <c r="I172" s="2" t="str">
        <f>IF(G172="",IF(G171="","",SUM(I$6:I171)),H172*$F$2)</f>
        <v/>
      </c>
      <c r="J172" s="2" t="str">
        <f>IF(G172="",IF(G171="","",SUM($J$6:J171)),K172-I172)</f>
        <v/>
      </c>
      <c r="K172" s="2" t="str">
        <f>IF(G172="",IF(G171="","",SUM($K$6:K171)),H172*(100%+$F$2)^($I$1-G171)*$F$2/((100%+$F$2)^($I$1-G171)-1))</f>
        <v/>
      </c>
      <c r="O172" s="16" t="str">
        <f t="shared" si="19"/>
        <v/>
      </c>
      <c r="P172" s="17" t="str">
        <f t="shared" si="22"/>
        <v/>
      </c>
      <c r="Q172" s="4" t="str">
        <f t="shared" si="23"/>
        <v/>
      </c>
      <c r="R172" s="33" t="str">
        <f t="shared" si="24"/>
        <v/>
      </c>
    </row>
    <row r="173" spans="1:18" x14ac:dyDescent="0.35">
      <c r="A173" s="1" t="str">
        <f t="shared" si="20"/>
        <v/>
      </c>
      <c r="B173" s="9" t="str">
        <f t="shared" si="17"/>
        <v/>
      </c>
      <c r="C173" s="2" t="str">
        <f>IF(A173="",IF(A172="","",SUM($C$6:C172)),B173*$F$2)</f>
        <v/>
      </c>
      <c r="D173" s="2" t="str">
        <f>IF(A173="",IF(A172="","",SUM($D$6:D172)),(D172+(B172*$F$1)/($I$1-A171)))</f>
        <v/>
      </c>
      <c r="E173" s="2" t="str">
        <f>IF(A173="",IF(A172="","",SUM($E$6:E172)),C173+D173)</f>
        <v/>
      </c>
      <c r="G173" s="1" t="str">
        <f t="shared" si="21"/>
        <v/>
      </c>
      <c r="H173" s="2" t="str">
        <f t="shared" si="18"/>
        <v/>
      </c>
      <c r="I173" s="2" t="str">
        <f>IF(G173="",IF(G172="","",SUM(I$6:I172)),H173*$F$2)</f>
        <v/>
      </c>
      <c r="J173" s="2" t="str">
        <f>IF(G173="",IF(G172="","",SUM($J$6:J172)),K173-I173)</f>
        <v/>
      </c>
      <c r="K173" s="2" t="str">
        <f>IF(G173="",IF(G172="","",SUM($K$6:K172)),H173*(100%+$F$2)^($I$1-G172)*$F$2/((100%+$F$2)^($I$1-G172)-1))</f>
        <v/>
      </c>
      <c r="O173" s="16" t="str">
        <f t="shared" si="19"/>
        <v/>
      </c>
      <c r="P173" s="17" t="str">
        <f t="shared" si="22"/>
        <v/>
      </c>
      <c r="Q173" s="4" t="str">
        <f t="shared" si="23"/>
        <v/>
      </c>
      <c r="R173" s="33" t="str">
        <f t="shared" si="24"/>
        <v/>
      </c>
    </row>
    <row r="174" spans="1:18" x14ac:dyDescent="0.35">
      <c r="A174" s="1" t="str">
        <f t="shared" si="20"/>
        <v/>
      </c>
      <c r="B174" s="9" t="str">
        <f t="shared" si="17"/>
        <v/>
      </c>
      <c r="C174" s="2" t="str">
        <f>IF(A174="",IF(A173="","",SUM($C$6:C173)),B174*$F$2)</f>
        <v/>
      </c>
      <c r="D174" s="2" t="str">
        <f>IF(A174="",IF(A173="","",SUM($D$6:D173)),(D173+(B173*$F$1)/($I$1-A172)))</f>
        <v/>
      </c>
      <c r="E174" s="2" t="str">
        <f>IF(A174="",IF(A173="","",SUM($E$6:E173)),C174+D174)</f>
        <v/>
      </c>
      <c r="G174" s="1" t="str">
        <f t="shared" si="21"/>
        <v/>
      </c>
      <c r="H174" s="2" t="str">
        <f t="shared" si="18"/>
        <v/>
      </c>
      <c r="I174" s="2" t="str">
        <f>IF(G174="",IF(G173="","",SUM(I$6:I173)),H174*$F$2)</f>
        <v/>
      </c>
      <c r="J174" s="2" t="str">
        <f>IF(G174="",IF(G173="","",SUM($J$6:J173)),K174-I174)</f>
        <v/>
      </c>
      <c r="K174" s="2" t="str">
        <f>IF(G174="",IF(G173="","",SUM($K$6:K173)),H174*(100%+$F$2)^($I$1-G173)*$F$2/((100%+$F$2)^($I$1-G173)-1))</f>
        <v/>
      </c>
      <c r="O174" s="16" t="str">
        <f t="shared" si="19"/>
        <v/>
      </c>
      <c r="P174" s="17" t="str">
        <f t="shared" si="22"/>
        <v/>
      </c>
      <c r="Q174" s="4" t="str">
        <f t="shared" si="23"/>
        <v/>
      </c>
      <c r="R174" s="33" t="str">
        <f t="shared" si="24"/>
        <v/>
      </c>
    </row>
    <row r="175" spans="1:18" x14ac:dyDescent="0.35">
      <c r="A175" s="1" t="str">
        <f t="shared" si="20"/>
        <v/>
      </c>
      <c r="B175" s="9" t="str">
        <f t="shared" si="17"/>
        <v/>
      </c>
      <c r="C175" s="2" t="str">
        <f>IF(A175="",IF(A174="","",SUM($C$6:C174)),B175*$F$2)</f>
        <v/>
      </c>
      <c r="D175" s="2" t="str">
        <f>IF(A175="",IF(A174="","",SUM($D$6:D174)),(D174+(B174*$F$1)/($I$1-A173)))</f>
        <v/>
      </c>
      <c r="E175" s="2" t="str">
        <f>IF(A175="",IF(A174="","",SUM($E$6:E174)),C175+D175)</f>
        <v/>
      </c>
      <c r="G175" s="1" t="str">
        <f t="shared" si="21"/>
        <v/>
      </c>
      <c r="H175" s="2" t="str">
        <f t="shared" si="18"/>
        <v/>
      </c>
      <c r="I175" s="2" t="str">
        <f>IF(G175="",IF(G174="","",SUM(I$6:I174)),H175*$F$2)</f>
        <v/>
      </c>
      <c r="J175" s="2" t="str">
        <f>IF(G175="",IF(G174="","",SUM($J$6:J174)),K175-I175)</f>
        <v/>
      </c>
      <c r="K175" s="2" t="str">
        <f>IF(G175="",IF(G174="","",SUM($K$6:K174)),H175*(100%+$F$2)^($I$1-G174)*$F$2/((100%+$F$2)^($I$1-G174)-1))</f>
        <v/>
      </c>
      <c r="O175" s="16" t="str">
        <f t="shared" si="19"/>
        <v/>
      </c>
      <c r="P175" s="17" t="str">
        <f t="shared" si="22"/>
        <v/>
      </c>
      <c r="Q175" s="4" t="str">
        <f t="shared" si="23"/>
        <v/>
      </c>
      <c r="R175" s="33" t="str">
        <f t="shared" si="24"/>
        <v/>
      </c>
    </row>
    <row r="176" spans="1:18" x14ac:dyDescent="0.35">
      <c r="A176" s="1" t="str">
        <f t="shared" si="20"/>
        <v/>
      </c>
      <c r="B176" s="9" t="str">
        <f t="shared" ref="B176:B239" si="25">IF(A176="",IF(A175="","","samtals"),B175+(B175-D175)*$F$1-D175)</f>
        <v/>
      </c>
      <c r="C176" s="2" t="str">
        <f>IF(A176="",IF(A175="","",SUM($C$6:C175)),B176*$F$2)</f>
        <v/>
      </c>
      <c r="D176" s="2" t="str">
        <f>IF(A176="",IF(A175="","",SUM($D$6:D175)),(D175+(B175*$F$1)/($I$1-A174)))</f>
        <v/>
      </c>
      <c r="E176" s="2" t="str">
        <f>IF(A176="",IF(A175="","",SUM($E$6:E175)),C176+D176)</f>
        <v/>
      </c>
      <c r="G176" s="1" t="str">
        <f t="shared" si="21"/>
        <v/>
      </c>
      <c r="H176" s="2" t="str">
        <f t="shared" si="18"/>
        <v/>
      </c>
      <c r="I176" s="2" t="str">
        <f>IF(G176="",IF(G175="","",SUM(I$6:I175)),H176*$F$2)</f>
        <v/>
      </c>
      <c r="J176" s="2" t="str">
        <f>IF(G176="",IF(G175="","",SUM($J$6:J175)),K176-I176)</f>
        <v/>
      </c>
      <c r="K176" s="2" t="str">
        <f>IF(G176="",IF(G175="","",SUM($K$6:K175)),H176*(100%+$F$2)^($I$1-G175)*$F$2/((100%+$F$2)^($I$1-G175)-1))</f>
        <v/>
      </c>
      <c r="O176" s="16" t="str">
        <f t="shared" si="19"/>
        <v/>
      </c>
      <c r="P176" s="17" t="str">
        <f t="shared" si="22"/>
        <v/>
      </c>
      <c r="Q176" s="4" t="str">
        <f t="shared" si="23"/>
        <v/>
      </c>
      <c r="R176" s="33" t="str">
        <f t="shared" si="24"/>
        <v/>
      </c>
    </row>
    <row r="177" spans="1:18" x14ac:dyDescent="0.35">
      <c r="A177" s="1" t="str">
        <f t="shared" si="20"/>
        <v/>
      </c>
      <c r="B177" s="9" t="str">
        <f t="shared" si="25"/>
        <v/>
      </c>
      <c r="C177" s="2" t="str">
        <f>IF(A177="",IF(A176="","",SUM($C$6:C176)),B177*$F$2)</f>
        <v/>
      </c>
      <c r="D177" s="2" t="str">
        <f>IF(A177="",IF(A176="","",SUM($D$6:D176)),(D176+(B176*$F$1)/($I$1-A175)))</f>
        <v/>
      </c>
      <c r="E177" s="2" t="str">
        <f>IF(A177="",IF(A176="","",SUM($E$6:E176)),C177+D177)</f>
        <v/>
      </c>
      <c r="G177" s="1" t="str">
        <f t="shared" si="21"/>
        <v/>
      </c>
      <c r="H177" s="2" t="str">
        <f t="shared" si="18"/>
        <v/>
      </c>
      <c r="I177" s="2" t="str">
        <f>IF(G177="",IF(G176="","",SUM(I$6:I176)),H177*$F$2)</f>
        <v/>
      </c>
      <c r="J177" s="2" t="str">
        <f>IF(G177="",IF(G176="","",SUM($J$6:J176)),K177-I177)</f>
        <v/>
      </c>
      <c r="K177" s="2" t="str">
        <f>IF(G177="",IF(G176="","",SUM($K$6:K176)),H177*(100%+$F$2)^($I$1-G176)*$F$2/((100%+$F$2)^($I$1-G176)-1))</f>
        <v/>
      </c>
      <c r="O177" s="16" t="str">
        <f t="shared" si="19"/>
        <v/>
      </c>
      <c r="P177" s="17" t="str">
        <f t="shared" si="22"/>
        <v/>
      </c>
      <c r="Q177" s="4" t="str">
        <f t="shared" si="23"/>
        <v/>
      </c>
      <c r="R177" s="33" t="str">
        <f t="shared" si="24"/>
        <v/>
      </c>
    </row>
    <row r="178" spans="1:18" x14ac:dyDescent="0.35">
      <c r="A178" s="1" t="str">
        <f t="shared" si="20"/>
        <v/>
      </c>
      <c r="B178" s="9" t="str">
        <f t="shared" si="25"/>
        <v/>
      </c>
      <c r="C178" s="2" t="str">
        <f>IF(A178="",IF(A177="","",SUM($C$6:C177)),B178*$F$2)</f>
        <v/>
      </c>
      <c r="D178" s="2" t="str">
        <f>IF(A178="",IF(A177="","",SUM($D$6:D177)),(D177+(B177*$F$1)/($I$1-A176)))</f>
        <v/>
      </c>
      <c r="E178" s="2" t="str">
        <f>IF(A178="",IF(A177="","",SUM($E$6:E177)),C178+D178)</f>
        <v/>
      </c>
      <c r="G178" s="1" t="str">
        <f t="shared" si="21"/>
        <v/>
      </c>
      <c r="H178" s="2" t="str">
        <f t="shared" si="18"/>
        <v/>
      </c>
      <c r="I178" s="2" t="str">
        <f>IF(G178="",IF(G177="","",SUM(I$6:I177)),H178*$F$2)</f>
        <v/>
      </c>
      <c r="J178" s="2" t="str">
        <f>IF(G178="",IF(G177="","",SUM($J$6:J177)),K178-I178)</f>
        <v/>
      </c>
      <c r="K178" s="2" t="str">
        <f>IF(G178="",IF(G177="","",SUM($K$6:K177)),H178*(100%+$F$2)^($I$1-G177)*$F$2/((100%+$F$2)^($I$1-G177)-1))</f>
        <v/>
      </c>
      <c r="O178" s="16" t="str">
        <f t="shared" si="19"/>
        <v/>
      </c>
      <c r="P178" s="17" t="str">
        <f t="shared" si="22"/>
        <v/>
      </c>
      <c r="Q178" s="4" t="str">
        <f t="shared" si="23"/>
        <v/>
      </c>
      <c r="R178" s="33" t="str">
        <f t="shared" si="24"/>
        <v/>
      </c>
    </row>
    <row r="179" spans="1:18" x14ac:dyDescent="0.35">
      <c r="A179" s="1" t="str">
        <f t="shared" si="20"/>
        <v/>
      </c>
      <c r="B179" s="9" t="str">
        <f t="shared" si="25"/>
        <v/>
      </c>
      <c r="C179" s="2" t="str">
        <f>IF(A179="",IF(A178="","",SUM($C$6:C178)),B179*$F$2)</f>
        <v/>
      </c>
      <c r="D179" s="2" t="str">
        <f>IF(A179="",IF(A178="","",SUM($D$6:D178)),(D178+(B178*$F$1)/($I$1-A177)))</f>
        <v/>
      </c>
      <c r="E179" s="2" t="str">
        <f>IF(A179="",IF(A178="","",SUM($E$6:E178)),C179+D179)</f>
        <v/>
      </c>
      <c r="G179" s="1" t="str">
        <f t="shared" si="21"/>
        <v/>
      </c>
      <c r="H179" s="2" t="str">
        <f t="shared" si="18"/>
        <v/>
      </c>
      <c r="I179" s="2" t="str">
        <f>IF(G179="",IF(G178="","",SUM(I$6:I178)),H179*$F$2)</f>
        <v/>
      </c>
      <c r="J179" s="2" t="str">
        <f>IF(G179="",IF(G178="","",SUM($J$6:J178)),K179-I179)</f>
        <v/>
      </c>
      <c r="K179" s="2" t="str">
        <f>IF(G179="",IF(G178="","",SUM($K$6:K178)),H179*(100%+$F$2)^($I$1-G178)*$F$2/((100%+$F$2)^($I$1-G178)-1))</f>
        <v/>
      </c>
      <c r="O179" s="16" t="str">
        <f t="shared" si="19"/>
        <v/>
      </c>
      <c r="P179" s="17" t="str">
        <f t="shared" si="22"/>
        <v/>
      </c>
      <c r="Q179" s="4" t="str">
        <f t="shared" si="23"/>
        <v/>
      </c>
      <c r="R179" s="33" t="str">
        <f t="shared" si="24"/>
        <v/>
      </c>
    </row>
    <row r="180" spans="1:18" x14ac:dyDescent="0.35">
      <c r="A180" s="1" t="str">
        <f t="shared" si="20"/>
        <v/>
      </c>
      <c r="B180" s="9" t="str">
        <f t="shared" si="25"/>
        <v/>
      </c>
      <c r="C180" s="2" t="str">
        <f>IF(A180="",IF(A179="","",SUM($C$6:C179)),B180*$F$2)</f>
        <v/>
      </c>
      <c r="D180" s="2" t="str">
        <f>IF(A180="",IF(A179="","",SUM($D$6:D179)),(D179+(B179*$F$1)/($I$1-A178)))</f>
        <v/>
      </c>
      <c r="E180" s="2" t="str">
        <f>IF(A180="",IF(A179="","",SUM($E$6:E179)),C180+D180)</f>
        <v/>
      </c>
      <c r="G180" s="1" t="str">
        <f t="shared" si="21"/>
        <v/>
      </c>
      <c r="H180" s="2" t="str">
        <f t="shared" si="18"/>
        <v/>
      </c>
      <c r="I180" s="2" t="str">
        <f>IF(G180="",IF(G179="","",SUM(I$6:I179)),H180*$F$2)</f>
        <v/>
      </c>
      <c r="J180" s="2" t="str">
        <f>IF(G180="",IF(G179="","",SUM($J$6:J179)),K180-I180)</f>
        <v/>
      </c>
      <c r="K180" s="2" t="str">
        <f>IF(G180="",IF(G179="","",SUM($K$6:K179)),H180*(100%+$F$2)^($I$1-G179)*$F$2/((100%+$F$2)^($I$1-G179)-1))</f>
        <v/>
      </c>
      <c r="O180" s="16" t="str">
        <f t="shared" si="19"/>
        <v/>
      </c>
      <c r="P180" s="17" t="str">
        <f t="shared" si="22"/>
        <v/>
      </c>
      <c r="Q180" s="4" t="str">
        <f t="shared" si="23"/>
        <v/>
      </c>
      <c r="R180" s="33" t="str">
        <f t="shared" si="24"/>
        <v/>
      </c>
    </row>
    <row r="181" spans="1:18" x14ac:dyDescent="0.35">
      <c r="A181" s="1" t="str">
        <f t="shared" si="20"/>
        <v/>
      </c>
      <c r="B181" s="9" t="str">
        <f t="shared" si="25"/>
        <v/>
      </c>
      <c r="C181" s="2" t="str">
        <f>IF(A181="",IF(A180="","",SUM($C$6:C180)),B181*$F$2)</f>
        <v/>
      </c>
      <c r="D181" s="2" t="str">
        <f>IF(A181="",IF(A180="","",SUM($D$6:D180)),(D180+(B180*$F$1)/($I$1-A179)))</f>
        <v/>
      </c>
      <c r="E181" s="2" t="str">
        <f>IF(A181="",IF(A180="","",SUM($E$6:E180)),C181+D181)</f>
        <v/>
      </c>
      <c r="G181" s="1" t="str">
        <f t="shared" si="21"/>
        <v/>
      </c>
      <c r="H181" s="2" t="str">
        <f t="shared" si="18"/>
        <v/>
      </c>
      <c r="I181" s="2" t="str">
        <f>IF(G181="",IF(G180="","",SUM(I$6:I180)),H181*$F$2)</f>
        <v/>
      </c>
      <c r="J181" s="2" t="str">
        <f>IF(G181="",IF(G180="","",SUM($J$6:J180)),K181-I181)</f>
        <v/>
      </c>
      <c r="K181" s="2" t="str">
        <f>IF(G181="",IF(G180="","",SUM($K$6:K180)),H181*(100%+$F$2)^($I$1-G180)*$F$2/((100%+$F$2)^($I$1-G180)-1))</f>
        <v/>
      </c>
      <c r="O181" s="16" t="str">
        <f t="shared" si="19"/>
        <v/>
      </c>
      <c r="P181" s="17" t="str">
        <f t="shared" si="22"/>
        <v/>
      </c>
      <c r="Q181" s="4" t="str">
        <f t="shared" si="23"/>
        <v/>
      </c>
      <c r="R181" s="33" t="str">
        <f t="shared" si="24"/>
        <v/>
      </c>
    </row>
    <row r="182" spans="1:18" x14ac:dyDescent="0.35">
      <c r="A182" s="1" t="str">
        <f t="shared" si="20"/>
        <v/>
      </c>
      <c r="B182" s="9" t="str">
        <f t="shared" si="25"/>
        <v/>
      </c>
      <c r="C182" s="2" t="str">
        <f>IF(A182="",IF(A181="","",SUM($C$6:C181)),B182*$F$2)</f>
        <v/>
      </c>
      <c r="D182" s="2" t="str">
        <f>IF(A182="",IF(A181="","",SUM($D$6:D181)),(D181+(B181*$F$1)/($I$1-A180)))</f>
        <v/>
      </c>
      <c r="E182" s="2" t="str">
        <f>IF(A182="",IF(A181="","",SUM($E$6:E181)),C182+D182)</f>
        <v/>
      </c>
      <c r="G182" s="1" t="str">
        <f t="shared" si="21"/>
        <v/>
      </c>
      <c r="H182" s="2" t="str">
        <f t="shared" si="18"/>
        <v/>
      </c>
      <c r="I182" s="2" t="str">
        <f>IF(G182="",IF(G181="","",SUM(I$6:I181)),H182*$F$2)</f>
        <v/>
      </c>
      <c r="J182" s="2" t="str">
        <f>IF(G182="",IF(G181="","",SUM($J$6:J181)),K182-I182)</f>
        <v/>
      </c>
      <c r="K182" s="2" t="str">
        <f>IF(G182="",IF(G181="","",SUM($K$6:K181)),H182*(100%+$F$2)^($I$1-G181)*$F$2/((100%+$F$2)^($I$1-G181)-1))</f>
        <v/>
      </c>
      <c r="O182" s="16" t="str">
        <f t="shared" si="19"/>
        <v/>
      </c>
      <c r="P182" s="17" t="str">
        <f t="shared" si="22"/>
        <v/>
      </c>
      <c r="Q182" s="4" t="str">
        <f t="shared" si="23"/>
        <v/>
      </c>
      <c r="R182" s="33" t="str">
        <f t="shared" si="24"/>
        <v/>
      </c>
    </row>
    <row r="183" spans="1:18" x14ac:dyDescent="0.35">
      <c r="A183" s="1" t="str">
        <f t="shared" si="20"/>
        <v/>
      </c>
      <c r="B183" s="9" t="str">
        <f t="shared" si="25"/>
        <v/>
      </c>
      <c r="C183" s="2" t="str">
        <f>IF(A183="",IF(A182="","",SUM($C$6:C182)),B183*$F$2)</f>
        <v/>
      </c>
      <c r="D183" s="2" t="str">
        <f>IF(A183="",IF(A182="","",SUM($D$6:D182)),(D182+(B182*$F$1)/($I$1-A181)))</f>
        <v/>
      </c>
      <c r="E183" s="2" t="str">
        <f>IF(A183="",IF(A182="","",SUM($E$6:E182)),C183+D183)</f>
        <v/>
      </c>
      <c r="G183" s="1" t="str">
        <f t="shared" si="21"/>
        <v/>
      </c>
      <c r="H183" s="2" t="str">
        <f t="shared" si="18"/>
        <v/>
      </c>
      <c r="I183" s="2" t="str">
        <f>IF(G183="",IF(G182="","",SUM(I$6:I182)),H183*$F$2)</f>
        <v/>
      </c>
      <c r="J183" s="2" t="str">
        <f>IF(G183="",IF(G182="","",SUM($J$6:J182)),K183-I183)</f>
        <v/>
      </c>
      <c r="K183" s="2" t="str">
        <f>IF(G183="",IF(G182="","",SUM($K$6:K182)),H183*(100%+$F$2)^($I$1-G182)*$F$2/((100%+$F$2)^($I$1-G182)-1))</f>
        <v/>
      </c>
      <c r="O183" s="16" t="str">
        <f t="shared" si="19"/>
        <v/>
      </c>
      <c r="P183" s="17" t="str">
        <f t="shared" si="22"/>
        <v/>
      </c>
      <c r="Q183" s="4" t="str">
        <f t="shared" si="23"/>
        <v/>
      </c>
      <c r="R183" s="33" t="str">
        <f t="shared" si="24"/>
        <v/>
      </c>
    </row>
    <row r="184" spans="1:18" x14ac:dyDescent="0.35">
      <c r="A184" s="1" t="str">
        <f t="shared" si="20"/>
        <v/>
      </c>
      <c r="B184" s="9" t="str">
        <f t="shared" si="25"/>
        <v/>
      </c>
      <c r="C184" s="2" t="str">
        <f>IF(A184="",IF(A183="","",SUM($C$6:C183)),B184*$F$2)</f>
        <v/>
      </c>
      <c r="D184" s="2" t="str">
        <f>IF(A184="",IF(A183="","",SUM($D$6:D183)),(D183+(B183*$F$1)/($I$1-A182)))</f>
        <v/>
      </c>
      <c r="E184" s="2" t="str">
        <f>IF(A184="",IF(A183="","",SUM($E$6:E183)),C184+D184)</f>
        <v/>
      </c>
      <c r="G184" s="1" t="str">
        <f t="shared" si="21"/>
        <v/>
      </c>
      <c r="H184" s="2" t="str">
        <f t="shared" si="18"/>
        <v/>
      </c>
      <c r="I184" s="2" t="str">
        <f>IF(G184="",IF(G183="","",SUM(I$6:I183)),H184*$F$2)</f>
        <v/>
      </c>
      <c r="J184" s="2" t="str">
        <f>IF(G184="",IF(G183="","",SUM($J$6:J183)),K184-I184)</f>
        <v/>
      </c>
      <c r="K184" s="2" t="str">
        <f>IF(G184="",IF(G183="","",SUM($K$6:K183)),H184*(100%+$F$2)^($I$1-G183)*$F$2/((100%+$F$2)^($I$1-G183)-1))</f>
        <v/>
      </c>
      <c r="O184" s="16" t="str">
        <f t="shared" si="19"/>
        <v/>
      </c>
      <c r="P184" s="17" t="str">
        <f t="shared" si="22"/>
        <v/>
      </c>
      <c r="Q184" s="4" t="str">
        <f t="shared" si="23"/>
        <v/>
      </c>
      <c r="R184" s="33" t="str">
        <f t="shared" si="24"/>
        <v/>
      </c>
    </row>
    <row r="185" spans="1:18" x14ac:dyDescent="0.35">
      <c r="A185" s="1" t="str">
        <f t="shared" si="20"/>
        <v/>
      </c>
      <c r="B185" s="9" t="str">
        <f t="shared" si="25"/>
        <v/>
      </c>
      <c r="C185" s="2" t="str">
        <f>IF(A185="",IF(A184="","",SUM($C$6:C184)),B185*$F$2)</f>
        <v/>
      </c>
      <c r="D185" s="2" t="str">
        <f>IF(A185="",IF(A184="","",SUM($D$6:D184)),(D184+(B184*$F$1)/($I$1-A183)))</f>
        <v/>
      </c>
      <c r="E185" s="2" t="str">
        <f>IF(A185="",IF(A184="","",SUM($E$6:E184)),C185+D185)</f>
        <v/>
      </c>
      <c r="G185" s="1" t="str">
        <f t="shared" si="21"/>
        <v/>
      </c>
      <c r="H185" s="2" t="str">
        <f t="shared" si="18"/>
        <v/>
      </c>
      <c r="I185" s="2" t="str">
        <f>IF(G185="",IF(G184="","",SUM(I$6:I184)),H185*$F$2)</f>
        <v/>
      </c>
      <c r="J185" s="2" t="str">
        <f>IF(G185="",IF(G184="","",SUM($J$6:J184)),K185-I185)</f>
        <v/>
      </c>
      <c r="K185" s="2" t="str">
        <f>IF(G185="",IF(G184="","",SUM($K$6:K184)),H185*(100%+$F$2)^($I$1-G184)*$F$2/((100%+$F$2)^($I$1-G184)-1))</f>
        <v/>
      </c>
      <c r="O185" s="16" t="str">
        <f t="shared" si="19"/>
        <v/>
      </c>
      <c r="P185" s="17" t="str">
        <f t="shared" si="22"/>
        <v/>
      </c>
      <c r="Q185" s="4" t="str">
        <f t="shared" si="23"/>
        <v/>
      </c>
      <c r="R185" s="33" t="str">
        <f t="shared" si="24"/>
        <v/>
      </c>
    </row>
    <row r="186" spans="1:18" x14ac:dyDescent="0.35">
      <c r="A186" s="1" t="str">
        <f t="shared" si="20"/>
        <v/>
      </c>
      <c r="B186" s="9" t="str">
        <f t="shared" si="25"/>
        <v/>
      </c>
      <c r="C186" s="2" t="str">
        <f>IF(A186="",IF(A185="","",SUM($C$6:C185)),B186*$F$2)</f>
        <v/>
      </c>
      <c r="D186" s="2" t="str">
        <f>IF(A186="",IF(A185="","",SUM($D$6:D185)),(D185+(B185*$F$1)/($I$1-A184)))</f>
        <v/>
      </c>
      <c r="E186" s="2" t="str">
        <f>IF(A186="",IF(A185="","",SUM($E$6:E185)),C186+D186)</f>
        <v/>
      </c>
      <c r="G186" s="1" t="str">
        <f t="shared" si="21"/>
        <v/>
      </c>
      <c r="H186" s="2" t="str">
        <f t="shared" si="18"/>
        <v/>
      </c>
      <c r="I186" s="2" t="str">
        <f>IF(G186="",IF(G185="","",SUM(I$6:I185)),H186*$F$2)</f>
        <v/>
      </c>
      <c r="J186" s="2" t="str">
        <f>IF(G186="",IF(G185="","",SUM($J$6:J185)),K186-I186)</f>
        <v/>
      </c>
      <c r="K186" s="2" t="str">
        <f>IF(G186="",IF(G185="","",SUM($K$6:K185)),H186*(100%+$F$2)^($I$1-G185)*$F$2/((100%+$F$2)^($I$1-G185)-1))</f>
        <v/>
      </c>
      <c r="O186" s="16" t="str">
        <f t="shared" si="19"/>
        <v/>
      </c>
      <c r="P186" s="17" t="str">
        <f t="shared" si="22"/>
        <v/>
      </c>
      <c r="Q186" s="4" t="str">
        <f t="shared" si="23"/>
        <v/>
      </c>
      <c r="R186" s="33" t="str">
        <f t="shared" si="24"/>
        <v/>
      </c>
    </row>
    <row r="187" spans="1:18" x14ac:dyDescent="0.35">
      <c r="A187" s="1" t="str">
        <f t="shared" si="20"/>
        <v/>
      </c>
      <c r="B187" s="9" t="str">
        <f t="shared" si="25"/>
        <v/>
      </c>
      <c r="C187" s="2" t="str">
        <f>IF(A187="",IF(A186="","",SUM($C$6:C186)),B187*$F$2)</f>
        <v/>
      </c>
      <c r="D187" s="2" t="str">
        <f>IF(A187="",IF(A186="","",SUM($D$6:D186)),(D186+(B186*$F$1)/($I$1-A185)))</f>
        <v/>
      </c>
      <c r="E187" s="2" t="str">
        <f>IF(A187="",IF(A186="","",SUM($E$6:E186)),C187+D187)</f>
        <v/>
      </c>
      <c r="G187" s="1" t="str">
        <f t="shared" si="21"/>
        <v/>
      </c>
      <c r="H187" s="2" t="str">
        <f t="shared" si="18"/>
        <v/>
      </c>
      <c r="I187" s="2" t="str">
        <f>IF(G187="",IF(G186="","",SUM(I$6:I186)),H187*$F$2)</f>
        <v/>
      </c>
      <c r="J187" s="2" t="str">
        <f>IF(G187="",IF(G186="","",SUM($J$6:J186)),K187-I187)</f>
        <v/>
      </c>
      <c r="K187" s="2" t="str">
        <f>IF(G187="",IF(G186="","",SUM($K$6:K186)),H187*(100%+$F$2)^($I$1-G186)*$F$2/((100%+$F$2)^($I$1-G186)-1))</f>
        <v/>
      </c>
      <c r="O187" s="16" t="str">
        <f t="shared" si="19"/>
        <v/>
      </c>
      <c r="P187" s="17" t="str">
        <f t="shared" si="22"/>
        <v/>
      </c>
      <c r="Q187" s="4" t="str">
        <f t="shared" si="23"/>
        <v/>
      </c>
      <c r="R187" s="33" t="str">
        <f t="shared" si="24"/>
        <v/>
      </c>
    </row>
    <row r="188" spans="1:18" x14ac:dyDescent="0.35">
      <c r="A188" s="1" t="str">
        <f t="shared" si="20"/>
        <v/>
      </c>
      <c r="B188" s="9" t="str">
        <f t="shared" si="25"/>
        <v/>
      </c>
      <c r="C188" s="2" t="str">
        <f>IF(A188="",IF(A187="","",SUM($C$6:C187)),B188*$F$2)</f>
        <v/>
      </c>
      <c r="D188" s="2" t="str">
        <f>IF(A188="",IF(A187="","",SUM($D$6:D187)),(D187+(B187*$F$1)/($I$1-A186)))</f>
        <v/>
      </c>
      <c r="E188" s="2" t="str">
        <f>IF(A188="",IF(A187="","",SUM($E$6:E187)),C188+D188)</f>
        <v/>
      </c>
      <c r="G188" s="1" t="str">
        <f t="shared" si="21"/>
        <v/>
      </c>
      <c r="H188" s="2" t="str">
        <f t="shared" si="18"/>
        <v/>
      </c>
      <c r="I188" s="2" t="str">
        <f>IF(G188="",IF(G187="","",SUM(I$6:I187)),H188*$F$2)</f>
        <v/>
      </c>
      <c r="J188" s="2" t="str">
        <f>IF(G188="",IF(G187="","",SUM($J$6:J187)),K188-I188)</f>
        <v/>
      </c>
      <c r="K188" s="2" t="str">
        <f>IF(G188="",IF(G187="","",SUM($K$6:K187)),H188*(100%+$F$2)^($I$1-G187)*$F$2/((100%+$F$2)^($I$1-G187)-1))</f>
        <v/>
      </c>
      <c r="O188" s="16" t="str">
        <f t="shared" si="19"/>
        <v/>
      </c>
      <c r="P188" s="17" t="str">
        <f t="shared" si="22"/>
        <v/>
      </c>
      <c r="Q188" s="4" t="str">
        <f t="shared" si="23"/>
        <v/>
      </c>
      <c r="R188" s="33" t="str">
        <f t="shared" si="24"/>
        <v/>
      </c>
    </row>
    <row r="189" spans="1:18" x14ac:dyDescent="0.35">
      <c r="A189" s="1" t="str">
        <f t="shared" si="20"/>
        <v/>
      </c>
      <c r="B189" s="9" t="str">
        <f t="shared" si="25"/>
        <v/>
      </c>
      <c r="C189" s="2" t="str">
        <f>IF(A189="",IF(A188="","",SUM($C$6:C188)),B189*$F$2)</f>
        <v/>
      </c>
      <c r="D189" s="2" t="str">
        <f>IF(A189="",IF(A188="","",SUM($D$6:D188)),(D188+(B188*$F$1)/($I$1-A187)))</f>
        <v/>
      </c>
      <c r="E189" s="2" t="str">
        <f>IF(A189="",IF(A188="","",SUM($E$6:E188)),C189+D189)</f>
        <v/>
      </c>
      <c r="G189" s="1" t="str">
        <f t="shared" si="21"/>
        <v/>
      </c>
      <c r="H189" s="2" t="str">
        <f t="shared" si="18"/>
        <v/>
      </c>
      <c r="I189" s="2" t="str">
        <f>IF(G189="",IF(G188="","",SUM(I$6:I188)),H189*$F$2)</f>
        <v/>
      </c>
      <c r="J189" s="2" t="str">
        <f>IF(G189="",IF(G188="","",SUM($J$6:J188)),K189-I189)</f>
        <v/>
      </c>
      <c r="K189" s="2" t="str">
        <f>IF(G189="",IF(G188="","",SUM($K$6:K188)),H189*(100%+$F$2)^($I$1-G188)*$F$2/((100%+$F$2)^($I$1-G188)-1))</f>
        <v/>
      </c>
      <c r="O189" s="16" t="str">
        <f t="shared" si="19"/>
        <v/>
      </c>
      <c r="P189" s="17" t="str">
        <f t="shared" si="22"/>
        <v/>
      </c>
      <c r="Q189" s="4" t="str">
        <f t="shared" si="23"/>
        <v/>
      </c>
      <c r="R189" s="33" t="str">
        <f t="shared" si="24"/>
        <v/>
      </c>
    </row>
    <row r="190" spans="1:18" x14ac:dyDescent="0.35">
      <c r="A190" s="1" t="str">
        <f t="shared" si="20"/>
        <v/>
      </c>
      <c r="B190" s="9" t="str">
        <f t="shared" si="25"/>
        <v/>
      </c>
      <c r="C190" s="2" t="str">
        <f>IF(A190="",IF(A189="","",SUM($C$6:C189)),B190*$F$2)</f>
        <v/>
      </c>
      <c r="D190" s="2" t="str">
        <f>IF(A190="",IF(A189="","",SUM($D$6:D189)),(D189+(B189*$F$1)/($I$1-A188)))</f>
        <v/>
      </c>
      <c r="E190" s="2" t="str">
        <f>IF(A190="",IF(A189="","",SUM($E$6:E189)),C190+D190)</f>
        <v/>
      </c>
      <c r="G190" s="1" t="str">
        <f t="shared" si="21"/>
        <v/>
      </c>
      <c r="H190" s="2" t="str">
        <f t="shared" si="18"/>
        <v/>
      </c>
      <c r="I190" s="2" t="str">
        <f>IF(G190="",IF(G189="","",SUM(I$6:I189)),H190*$F$2)</f>
        <v/>
      </c>
      <c r="J190" s="2" t="str">
        <f>IF(G190="",IF(G189="","",SUM($J$6:J189)),K190-I190)</f>
        <v/>
      </c>
      <c r="K190" s="2" t="str">
        <f>IF(G190="",IF(G189="","",SUM($K$6:K189)),H190*(100%+$F$2)^($I$1-G189)*$F$2/((100%+$F$2)^($I$1-G189)-1))</f>
        <v/>
      </c>
      <c r="O190" s="16" t="str">
        <f t="shared" si="19"/>
        <v/>
      </c>
      <c r="P190" s="17" t="str">
        <f t="shared" si="22"/>
        <v/>
      </c>
      <c r="Q190" s="4" t="str">
        <f t="shared" si="23"/>
        <v/>
      </c>
      <c r="R190" s="33" t="str">
        <f t="shared" si="24"/>
        <v/>
      </c>
    </row>
    <row r="191" spans="1:18" x14ac:dyDescent="0.35">
      <c r="A191" s="1" t="str">
        <f t="shared" si="20"/>
        <v/>
      </c>
      <c r="B191" s="9" t="str">
        <f t="shared" si="25"/>
        <v/>
      </c>
      <c r="C191" s="2" t="str">
        <f>IF(A191="",IF(A190="","",SUM($C$6:C190)),B191*$F$2)</f>
        <v/>
      </c>
      <c r="D191" s="2" t="str">
        <f>IF(A191="",IF(A190="","",SUM($D$6:D190)),(D190+(B190*$F$1)/($I$1-A189)))</f>
        <v/>
      </c>
      <c r="E191" s="2" t="str">
        <f>IF(A191="",IF(A190="","",SUM($E$6:E190)),C191+D191)</f>
        <v/>
      </c>
      <c r="G191" s="1" t="str">
        <f t="shared" si="21"/>
        <v/>
      </c>
      <c r="H191" s="2" t="str">
        <f t="shared" si="18"/>
        <v/>
      </c>
      <c r="I191" s="2" t="str">
        <f>IF(G191="",IF(G190="","",SUM(I$6:I190)),H191*$F$2)</f>
        <v/>
      </c>
      <c r="J191" s="2" t="str">
        <f>IF(G191="",IF(G190="","",SUM($J$6:J190)),K191-I191)</f>
        <v/>
      </c>
      <c r="K191" s="2" t="str">
        <f>IF(G191="",IF(G190="","",SUM($K$6:K190)),H191*(100%+$F$2)^($I$1-G190)*$F$2/((100%+$F$2)^($I$1-G190)-1))</f>
        <v/>
      </c>
      <c r="O191" s="16" t="str">
        <f t="shared" si="19"/>
        <v/>
      </c>
      <c r="P191" s="17" t="str">
        <f t="shared" si="22"/>
        <v/>
      </c>
      <c r="Q191" s="4" t="str">
        <f t="shared" si="23"/>
        <v/>
      </c>
      <c r="R191" s="33" t="str">
        <f t="shared" si="24"/>
        <v/>
      </c>
    </row>
    <row r="192" spans="1:18" x14ac:dyDescent="0.35">
      <c r="A192" s="1" t="str">
        <f t="shared" si="20"/>
        <v/>
      </c>
      <c r="B192" s="9" t="str">
        <f t="shared" si="25"/>
        <v/>
      </c>
      <c r="C192" s="2" t="str">
        <f>IF(A192="",IF(A191="","",SUM($C$6:C191)),B192*$F$2)</f>
        <v/>
      </c>
      <c r="D192" s="2" t="str">
        <f>IF(A192="",IF(A191="","",SUM($D$6:D191)),(D191+(B191*$F$1)/($I$1-A190)))</f>
        <v/>
      </c>
      <c r="E192" s="2" t="str">
        <f>IF(A192="",IF(A191="","",SUM($E$6:E191)),C192+D192)</f>
        <v/>
      </c>
      <c r="G192" s="1" t="str">
        <f t="shared" si="21"/>
        <v/>
      </c>
      <c r="H192" s="2" t="str">
        <f t="shared" si="18"/>
        <v/>
      </c>
      <c r="I192" s="2" t="str">
        <f>IF(G192="",IF(G191="","",SUM(I$6:I191)),H192*$F$2)</f>
        <v/>
      </c>
      <c r="J192" s="2" t="str">
        <f>IF(G192="",IF(G191="","",SUM($J$6:J191)),K192-I192)</f>
        <v/>
      </c>
      <c r="K192" s="2" t="str">
        <f>IF(G192="",IF(G191="","",SUM($K$6:K191)),H192*(100%+$F$2)^($I$1-G191)*$F$2/((100%+$F$2)^($I$1-G191)-1))</f>
        <v/>
      </c>
      <c r="O192" s="16" t="str">
        <f t="shared" si="19"/>
        <v/>
      </c>
      <c r="P192" s="17" t="str">
        <f t="shared" si="22"/>
        <v/>
      </c>
      <c r="Q192" s="4" t="str">
        <f t="shared" si="23"/>
        <v/>
      </c>
      <c r="R192" s="33" t="str">
        <f t="shared" si="24"/>
        <v/>
      </c>
    </row>
    <row r="193" spans="1:18" x14ac:dyDescent="0.35">
      <c r="A193" s="1" t="str">
        <f t="shared" si="20"/>
        <v/>
      </c>
      <c r="B193" s="9" t="str">
        <f t="shared" si="25"/>
        <v/>
      </c>
      <c r="C193" s="2" t="str">
        <f>IF(A193="",IF(A192="","",SUM($C$6:C192)),B193*$F$2)</f>
        <v/>
      </c>
      <c r="D193" s="2" t="str">
        <f>IF(A193="",IF(A192="","",SUM($D$6:D192)),(D192+(B192*$F$1)/($I$1-A191)))</f>
        <v/>
      </c>
      <c r="E193" s="2" t="str">
        <f>IF(A193="",IF(A192="","",SUM($E$6:E192)),C193+D193)</f>
        <v/>
      </c>
      <c r="G193" s="1" t="str">
        <f t="shared" si="21"/>
        <v/>
      </c>
      <c r="H193" s="2" t="str">
        <f t="shared" si="18"/>
        <v/>
      </c>
      <c r="I193" s="2" t="str">
        <f>IF(G193="",IF(G192="","",SUM(I$6:I192)),H193*$F$2)</f>
        <v/>
      </c>
      <c r="J193" s="2" t="str">
        <f>IF(G193="",IF(G192="","",SUM($J$6:J192)),K193-I193)</f>
        <v/>
      </c>
      <c r="K193" s="2" t="str">
        <f>IF(G193="",IF(G192="","",SUM($K$6:K192)),H193*(100%+$F$2)^($I$1-G192)*$F$2/((100%+$F$2)^($I$1-G192)-1))</f>
        <v/>
      </c>
      <c r="O193" s="16" t="str">
        <f t="shared" si="19"/>
        <v/>
      </c>
      <c r="P193" s="17" t="str">
        <f t="shared" si="22"/>
        <v/>
      </c>
      <c r="Q193" s="4" t="str">
        <f t="shared" si="23"/>
        <v/>
      </c>
      <c r="R193" s="33" t="str">
        <f t="shared" si="24"/>
        <v/>
      </c>
    </row>
    <row r="194" spans="1:18" x14ac:dyDescent="0.35">
      <c r="A194" s="1" t="str">
        <f t="shared" si="20"/>
        <v/>
      </c>
      <c r="B194" s="9" t="str">
        <f t="shared" si="25"/>
        <v/>
      </c>
      <c r="C194" s="2" t="str">
        <f>IF(A194="",IF(A193="","",SUM($C$6:C193)),B194*$F$2)</f>
        <v/>
      </c>
      <c r="D194" s="2" t="str">
        <f>IF(A194="",IF(A193="","",SUM($D$6:D193)),(D193+(B193*$F$1)/($I$1-A192)))</f>
        <v/>
      </c>
      <c r="E194" s="2" t="str">
        <f>IF(A194="",IF(A193="","",SUM($E$6:E193)),C194+D194)</f>
        <v/>
      </c>
      <c r="G194" s="1" t="str">
        <f t="shared" si="21"/>
        <v/>
      </c>
      <c r="H194" s="2" t="str">
        <f t="shared" si="18"/>
        <v/>
      </c>
      <c r="I194" s="2" t="str">
        <f>IF(G194="",IF(G193="","",SUM(I$6:I193)),H194*$F$2)</f>
        <v/>
      </c>
      <c r="J194" s="2" t="str">
        <f>IF(G194="",IF(G193="","",SUM($J$6:J193)),K194-I194)</f>
        <v/>
      </c>
      <c r="K194" s="2" t="str">
        <f>IF(G194="",IF(G193="","",SUM($K$6:K193)),H194*(100%+$F$2)^($I$1-G193)*$F$2/((100%+$F$2)^($I$1-G193)-1))</f>
        <v/>
      </c>
      <c r="O194" s="16" t="str">
        <f t="shared" si="19"/>
        <v/>
      </c>
      <c r="P194" s="17" t="str">
        <f t="shared" si="22"/>
        <v/>
      </c>
      <c r="Q194" s="4" t="str">
        <f t="shared" si="23"/>
        <v/>
      </c>
      <c r="R194" s="33" t="str">
        <f t="shared" si="24"/>
        <v/>
      </c>
    </row>
    <row r="195" spans="1:18" x14ac:dyDescent="0.35">
      <c r="A195" s="1" t="str">
        <f t="shared" si="20"/>
        <v/>
      </c>
      <c r="B195" s="9" t="str">
        <f t="shared" si="25"/>
        <v/>
      </c>
      <c r="C195" s="2" t="str">
        <f>IF(A195="",IF(A194="","",SUM($C$6:C194)),B195*$F$2)</f>
        <v/>
      </c>
      <c r="D195" s="2" t="str">
        <f>IF(A195="",IF(A194="","",SUM($D$6:D194)),(D194+(B194*$F$1)/($I$1-A193)))</f>
        <v/>
      </c>
      <c r="E195" s="2" t="str">
        <f>IF(A195="",IF(A194="","",SUM($E$6:E194)),C195+D195)</f>
        <v/>
      </c>
      <c r="G195" s="1" t="str">
        <f t="shared" si="21"/>
        <v/>
      </c>
      <c r="H195" s="2" t="str">
        <f t="shared" si="18"/>
        <v/>
      </c>
      <c r="I195" s="2" t="str">
        <f>IF(G195="",IF(G194="","",SUM(I$6:I194)),H195*$F$2)</f>
        <v/>
      </c>
      <c r="J195" s="2" t="str">
        <f>IF(G195="",IF(G194="","",SUM($J$6:J194)),K195-I195)</f>
        <v/>
      </c>
      <c r="K195" s="2" t="str">
        <f>IF(G195="",IF(G194="","",SUM($K$6:K194)),H195*(100%+$F$2)^($I$1-G194)*$F$2/((100%+$F$2)^($I$1-G194)-1))</f>
        <v/>
      </c>
      <c r="O195" s="16" t="str">
        <f t="shared" si="19"/>
        <v/>
      </c>
      <c r="P195" s="17" t="str">
        <f t="shared" si="22"/>
        <v/>
      </c>
      <c r="Q195" s="4" t="str">
        <f t="shared" si="23"/>
        <v/>
      </c>
      <c r="R195" s="33" t="str">
        <f t="shared" si="24"/>
        <v/>
      </c>
    </row>
    <row r="196" spans="1:18" x14ac:dyDescent="0.35">
      <c r="A196" s="1" t="str">
        <f t="shared" si="20"/>
        <v/>
      </c>
      <c r="B196" s="9" t="str">
        <f t="shared" si="25"/>
        <v/>
      </c>
      <c r="C196" s="2" t="str">
        <f>IF(A196="",IF(A195="","",SUM($C$6:C195)),B196*$F$2)</f>
        <v/>
      </c>
      <c r="D196" s="2" t="str">
        <f>IF(A196="",IF(A195="","",SUM($D$6:D195)),(D195+(B195*$F$1)/($I$1-A194)))</f>
        <v/>
      </c>
      <c r="E196" s="2" t="str">
        <f>IF(A196="",IF(A195="","",SUM($E$6:E195)),C196+D196)</f>
        <v/>
      </c>
      <c r="G196" s="1" t="str">
        <f t="shared" si="21"/>
        <v/>
      </c>
      <c r="H196" s="2" t="str">
        <f t="shared" si="18"/>
        <v/>
      </c>
      <c r="I196" s="2" t="str">
        <f>IF(G196="",IF(G195="","",SUM(I$6:I195)),H196*$F$2)</f>
        <v/>
      </c>
      <c r="J196" s="2" t="str">
        <f>IF(G196="",IF(G195="","",SUM($J$6:J195)),K196-I196)</f>
        <v/>
      </c>
      <c r="K196" s="2" t="str">
        <f>IF(G196="",IF(G195="","",SUM($K$6:K195)),H196*(100%+$F$2)^($I$1-G195)*$F$2/((100%+$F$2)^($I$1-G195)-1))</f>
        <v/>
      </c>
      <c r="O196" s="16" t="str">
        <f t="shared" si="19"/>
        <v/>
      </c>
      <c r="P196" s="17" t="str">
        <f t="shared" si="22"/>
        <v/>
      </c>
      <c r="Q196" s="4" t="str">
        <f t="shared" si="23"/>
        <v/>
      </c>
      <c r="R196" s="33" t="str">
        <f t="shared" si="24"/>
        <v/>
      </c>
    </row>
    <row r="197" spans="1:18" x14ac:dyDescent="0.35">
      <c r="A197" s="1" t="str">
        <f t="shared" si="20"/>
        <v/>
      </c>
      <c r="B197" s="9" t="str">
        <f t="shared" si="25"/>
        <v/>
      </c>
      <c r="C197" s="2" t="str">
        <f>IF(A197="",IF(A196="","",SUM($C$6:C196)),B197*$F$2)</f>
        <v/>
      </c>
      <c r="D197" s="2" t="str">
        <f>IF(A197="",IF(A196="","",SUM($D$6:D196)),(D196+(B196*$F$1)/($I$1-A195)))</f>
        <v/>
      </c>
      <c r="E197" s="2" t="str">
        <f>IF(A197="",IF(A196="","",SUM($E$6:E196)),C197+D197)</f>
        <v/>
      </c>
      <c r="G197" s="1" t="str">
        <f t="shared" si="21"/>
        <v/>
      </c>
      <c r="H197" s="2" t="str">
        <f t="shared" si="18"/>
        <v/>
      </c>
      <c r="I197" s="2" t="str">
        <f>IF(G197="",IF(G196="","",SUM(I$6:I196)),H197*$F$2)</f>
        <v/>
      </c>
      <c r="J197" s="2" t="str">
        <f>IF(G197="",IF(G196="","",SUM($J$6:J196)),K197-I197)</f>
        <v/>
      </c>
      <c r="K197" s="2" t="str">
        <f>IF(G197="",IF(G196="","",SUM($K$6:K196)),H197*(100%+$F$2)^($I$1-G196)*$F$2/((100%+$F$2)^($I$1-G196)-1))</f>
        <v/>
      </c>
      <c r="O197" s="16" t="str">
        <f t="shared" si="19"/>
        <v/>
      </c>
      <c r="P197" s="17" t="str">
        <f t="shared" si="22"/>
        <v/>
      </c>
      <c r="Q197" s="4" t="str">
        <f t="shared" si="23"/>
        <v/>
      </c>
      <c r="R197" s="33" t="str">
        <f t="shared" si="24"/>
        <v/>
      </c>
    </row>
    <row r="198" spans="1:18" x14ac:dyDescent="0.35">
      <c r="A198" s="1" t="str">
        <f t="shared" si="20"/>
        <v/>
      </c>
      <c r="B198" s="9" t="str">
        <f t="shared" si="25"/>
        <v/>
      </c>
      <c r="C198" s="2" t="str">
        <f>IF(A198="",IF(A197="","",SUM($C$6:C197)),B198*$F$2)</f>
        <v/>
      </c>
      <c r="D198" s="2" t="str">
        <f>IF(A198="",IF(A197="","",SUM($D$6:D197)),(D197+(B197*$F$1)/($I$1-A196)))</f>
        <v/>
      </c>
      <c r="E198" s="2" t="str">
        <f>IF(A198="",IF(A197="","",SUM($E$6:E197)),C198+D198)</f>
        <v/>
      </c>
      <c r="G198" s="1" t="str">
        <f t="shared" si="21"/>
        <v/>
      </c>
      <c r="H198" s="2" t="str">
        <f t="shared" si="18"/>
        <v/>
      </c>
      <c r="I198" s="2" t="str">
        <f>IF(G198="",IF(G197="","",SUM(I$6:I197)),H198*$F$2)</f>
        <v/>
      </c>
      <c r="J198" s="2" t="str">
        <f>IF(G198="",IF(G197="","",SUM($J$6:J197)),K198-I198)</f>
        <v/>
      </c>
      <c r="K198" s="2" t="str">
        <f>IF(G198="",IF(G197="","",SUM($K$6:K197)),H198*(100%+$F$2)^($I$1-G197)*$F$2/((100%+$F$2)^($I$1-G197)-1))</f>
        <v/>
      </c>
      <c r="O198" s="16" t="str">
        <f t="shared" si="19"/>
        <v/>
      </c>
      <c r="P198" s="17" t="str">
        <f t="shared" si="22"/>
        <v/>
      </c>
      <c r="Q198" s="4" t="str">
        <f t="shared" si="23"/>
        <v/>
      </c>
      <c r="R198" s="33" t="str">
        <f t="shared" si="24"/>
        <v/>
      </c>
    </row>
    <row r="199" spans="1:18" x14ac:dyDescent="0.35">
      <c r="A199" s="1" t="str">
        <f t="shared" si="20"/>
        <v/>
      </c>
      <c r="B199" s="9" t="str">
        <f t="shared" si="25"/>
        <v/>
      </c>
      <c r="C199" s="2" t="str">
        <f>IF(A199="",IF(A198="","",SUM($C$6:C198)),B199*$F$2)</f>
        <v/>
      </c>
      <c r="D199" s="2" t="str">
        <f>IF(A199="",IF(A198="","",SUM($D$6:D198)),(D198+(B198*$F$1)/($I$1-A197)))</f>
        <v/>
      </c>
      <c r="E199" s="2" t="str">
        <f>IF(A199="",IF(A198="","",SUM($E$6:E198)),C199+D199)</f>
        <v/>
      </c>
      <c r="G199" s="1" t="str">
        <f t="shared" si="21"/>
        <v/>
      </c>
      <c r="H199" s="2" t="str">
        <f t="shared" ref="H199:H262" si="26">IF(G199="",IF(G198="","","samtals"),H198+(H198-J198)*$F$1-J198)</f>
        <v/>
      </c>
      <c r="I199" s="2" t="str">
        <f>IF(G199="",IF(G198="","",SUM(I$6:I198)),H199*$F$2)</f>
        <v/>
      </c>
      <c r="J199" s="2" t="str">
        <f>IF(G199="",IF(G198="","",SUM($J$6:J198)),K199-I199)</f>
        <v/>
      </c>
      <c r="K199" s="2" t="str">
        <f>IF(G199="",IF(G198="","",SUM($K$6:K198)),H199*(100%+$F$2)^($I$1-G198)*$F$2/((100%+$F$2)^($I$1-G198)-1))</f>
        <v/>
      </c>
      <c r="O199" s="16" t="str">
        <f t="shared" ref="O199:O262" si="27">IF(G199="","",J199/H199)</f>
        <v/>
      </c>
      <c r="P199" s="17" t="str">
        <f t="shared" si="22"/>
        <v/>
      </c>
      <c r="Q199" s="4" t="str">
        <f t="shared" si="23"/>
        <v/>
      </c>
      <c r="R199" s="33" t="str">
        <f t="shared" si="24"/>
        <v/>
      </c>
    </row>
    <row r="200" spans="1:18" x14ac:dyDescent="0.35">
      <c r="A200" s="1" t="str">
        <f t="shared" ref="A200:A263" si="28">IF(A199="","",IF($I$1&gt;=A199+1,A199+1,""))</f>
        <v/>
      </c>
      <c r="B200" s="9" t="str">
        <f t="shared" si="25"/>
        <v/>
      </c>
      <c r="C200" s="2" t="str">
        <f>IF(A200="",IF(A199="","",SUM($C$6:C199)),B200*$F$2)</f>
        <v/>
      </c>
      <c r="D200" s="2" t="str">
        <f>IF(A200="",IF(A199="","",SUM($D$6:D199)),(D199+(B199*$F$1)/($I$1-A198)))</f>
        <v/>
      </c>
      <c r="E200" s="2" t="str">
        <f>IF(A200="",IF(A199="","",SUM($E$6:E199)),C200+D200)</f>
        <v/>
      </c>
      <c r="G200" s="1" t="str">
        <f t="shared" ref="G200:G263" si="29">IF(G199="","",IF($I$1&gt;=G199+1,G199+1,""))</f>
        <v/>
      </c>
      <c r="H200" s="2" t="str">
        <f t="shared" si="26"/>
        <v/>
      </c>
      <c r="I200" s="2" t="str">
        <f>IF(G200="",IF(G199="","",SUM(I$6:I199)),H200*$F$2)</f>
        <v/>
      </c>
      <c r="J200" s="2" t="str">
        <f>IF(G200="",IF(G199="","",SUM($J$6:J199)),K200-I200)</f>
        <v/>
      </c>
      <c r="K200" s="2" t="str">
        <f>IF(G200="",IF(G199="","",SUM($K$6:K199)),H200*(100%+$F$2)^($I$1-G199)*$F$2/((100%+$F$2)^($I$1-G199)-1))</f>
        <v/>
      </c>
      <c r="O200" s="16" t="str">
        <f t="shared" si="27"/>
        <v/>
      </c>
      <c r="P200" s="17" t="str">
        <f t="shared" ref="P200:P263" si="30">IF(G200="","", (K200-K199)/K199)</f>
        <v/>
      </c>
      <c r="Q200" s="4" t="str">
        <f t="shared" ref="Q200:Q263" si="31">IF(G200="","",Q199*(1+$F$1))</f>
        <v/>
      </c>
      <c r="R200" s="33" t="str">
        <f t="shared" ref="R200:R263" si="32">IF(G200="", "",(Q200-H200)/Q200)</f>
        <v/>
      </c>
    </row>
    <row r="201" spans="1:18" x14ac:dyDescent="0.35">
      <c r="A201" s="1" t="str">
        <f t="shared" si="28"/>
        <v/>
      </c>
      <c r="B201" s="9" t="str">
        <f t="shared" si="25"/>
        <v/>
      </c>
      <c r="C201" s="2" t="str">
        <f>IF(A201="",IF(A200="","",SUM($C$6:C200)),B201*$F$2)</f>
        <v/>
      </c>
      <c r="D201" s="2" t="str">
        <f>IF(A201="",IF(A200="","",SUM($D$6:D200)),(D200+(B200*$F$1)/($I$1-A199)))</f>
        <v/>
      </c>
      <c r="E201" s="2" t="str">
        <f>IF(A201="",IF(A200="","",SUM($E$6:E200)),C201+D201)</f>
        <v/>
      </c>
      <c r="G201" s="1" t="str">
        <f t="shared" si="29"/>
        <v/>
      </c>
      <c r="H201" s="2" t="str">
        <f t="shared" si="26"/>
        <v/>
      </c>
      <c r="I201" s="2" t="str">
        <f>IF(G201="",IF(G200="","",SUM(I$6:I200)),H201*$F$2)</f>
        <v/>
      </c>
      <c r="J201" s="2" t="str">
        <f>IF(G201="",IF(G200="","",SUM($J$6:J200)),K201-I201)</f>
        <v/>
      </c>
      <c r="K201" s="2" t="str">
        <f>IF(G201="",IF(G200="","",SUM($K$6:K200)),H201*(100%+$F$2)^($I$1-G200)*$F$2/((100%+$F$2)^($I$1-G200)-1))</f>
        <v/>
      </c>
      <c r="O201" s="16" t="str">
        <f t="shared" si="27"/>
        <v/>
      </c>
      <c r="P201" s="17" t="str">
        <f t="shared" si="30"/>
        <v/>
      </c>
      <c r="Q201" s="4" t="str">
        <f t="shared" si="31"/>
        <v/>
      </c>
      <c r="R201" s="33" t="str">
        <f t="shared" si="32"/>
        <v/>
      </c>
    </row>
    <row r="202" spans="1:18" x14ac:dyDescent="0.35">
      <c r="A202" s="1" t="str">
        <f t="shared" si="28"/>
        <v/>
      </c>
      <c r="B202" s="9" t="str">
        <f t="shared" si="25"/>
        <v/>
      </c>
      <c r="C202" s="2" t="str">
        <f>IF(A202="",IF(A201="","",SUM($C$6:C201)),B202*$F$2)</f>
        <v/>
      </c>
      <c r="D202" s="2" t="str">
        <f>IF(A202="",IF(A201="","",SUM($D$6:D201)),(D201+(B201*$F$1)/($I$1-A200)))</f>
        <v/>
      </c>
      <c r="E202" s="2" t="str">
        <f>IF(A202="",IF(A201="","",SUM($E$6:E201)),C202+D202)</f>
        <v/>
      </c>
      <c r="G202" s="1" t="str">
        <f t="shared" si="29"/>
        <v/>
      </c>
      <c r="H202" s="2" t="str">
        <f t="shared" si="26"/>
        <v/>
      </c>
      <c r="I202" s="2" t="str">
        <f>IF(G202="",IF(G201="","",SUM(I$6:I201)),H202*$F$2)</f>
        <v/>
      </c>
      <c r="J202" s="2" t="str">
        <f>IF(G202="",IF(G201="","",SUM($J$6:J201)),K202-I202)</f>
        <v/>
      </c>
      <c r="K202" s="2" t="str">
        <f>IF(G202="",IF(G201="","",SUM($K$6:K201)),H202*(100%+$F$2)^($I$1-G201)*$F$2/((100%+$F$2)^($I$1-G201)-1))</f>
        <v/>
      </c>
      <c r="O202" s="16" t="str">
        <f t="shared" si="27"/>
        <v/>
      </c>
      <c r="P202" s="17" t="str">
        <f t="shared" si="30"/>
        <v/>
      </c>
      <c r="Q202" s="4" t="str">
        <f t="shared" si="31"/>
        <v/>
      </c>
      <c r="R202" s="33" t="str">
        <f t="shared" si="32"/>
        <v/>
      </c>
    </row>
    <row r="203" spans="1:18" x14ac:dyDescent="0.35">
      <c r="A203" s="1" t="str">
        <f t="shared" si="28"/>
        <v/>
      </c>
      <c r="B203" s="9" t="str">
        <f t="shared" si="25"/>
        <v/>
      </c>
      <c r="C203" s="2" t="str">
        <f>IF(A203="",IF(A202="","",SUM($C$6:C202)),B203*$F$2)</f>
        <v/>
      </c>
      <c r="D203" s="2" t="str">
        <f>IF(A203="",IF(A202="","",SUM($D$6:D202)),(D202+(B202*$F$1)/($I$1-A201)))</f>
        <v/>
      </c>
      <c r="E203" s="2" t="str">
        <f>IF(A203="",IF(A202="","",SUM($E$6:E202)),C203+D203)</f>
        <v/>
      </c>
      <c r="G203" s="1" t="str">
        <f t="shared" si="29"/>
        <v/>
      </c>
      <c r="H203" s="2" t="str">
        <f t="shared" si="26"/>
        <v/>
      </c>
      <c r="I203" s="2" t="str">
        <f>IF(G203="",IF(G202="","",SUM(I$6:I202)),H203*$F$2)</f>
        <v/>
      </c>
      <c r="J203" s="2" t="str">
        <f>IF(G203="",IF(G202="","",SUM($J$6:J202)),K203-I203)</f>
        <v/>
      </c>
      <c r="K203" s="2" t="str">
        <f>IF(G203="",IF(G202="","",SUM($K$6:K202)),H203*(100%+$F$2)^($I$1-G202)*$F$2/((100%+$F$2)^($I$1-G202)-1))</f>
        <v/>
      </c>
      <c r="O203" s="16" t="str">
        <f t="shared" si="27"/>
        <v/>
      </c>
      <c r="P203" s="17" t="str">
        <f t="shared" si="30"/>
        <v/>
      </c>
      <c r="Q203" s="4" t="str">
        <f t="shared" si="31"/>
        <v/>
      </c>
      <c r="R203" s="33" t="str">
        <f t="shared" si="32"/>
        <v/>
      </c>
    </row>
    <row r="204" spans="1:18" x14ac:dyDescent="0.35">
      <c r="A204" s="1" t="str">
        <f t="shared" si="28"/>
        <v/>
      </c>
      <c r="B204" s="9" t="str">
        <f t="shared" si="25"/>
        <v/>
      </c>
      <c r="C204" s="2" t="str">
        <f>IF(A204="",IF(A203="","",SUM($C$6:C203)),B204*$F$2)</f>
        <v/>
      </c>
      <c r="D204" s="2" t="str">
        <f>IF(A204="",IF(A203="","",SUM($D$6:D203)),(D203+(B203*$F$1)/($I$1-A202)))</f>
        <v/>
      </c>
      <c r="E204" s="2" t="str">
        <f>IF(A204="",IF(A203="","",SUM($E$6:E203)),C204+D204)</f>
        <v/>
      </c>
      <c r="G204" s="1" t="str">
        <f t="shared" si="29"/>
        <v/>
      </c>
      <c r="H204" s="2" t="str">
        <f t="shared" si="26"/>
        <v/>
      </c>
      <c r="I204" s="2" t="str">
        <f>IF(G204="",IF(G203="","",SUM(I$6:I203)),H204*$F$2)</f>
        <v/>
      </c>
      <c r="J204" s="2" t="str">
        <f>IF(G204="",IF(G203="","",SUM($J$6:J203)),K204-I204)</f>
        <v/>
      </c>
      <c r="K204" s="2" t="str">
        <f>IF(G204="",IF(G203="","",SUM($K$6:K203)),H204*(100%+$F$2)^($I$1-G203)*$F$2/((100%+$F$2)^($I$1-G203)-1))</f>
        <v/>
      </c>
      <c r="O204" s="16" t="str">
        <f t="shared" si="27"/>
        <v/>
      </c>
      <c r="P204" s="17" t="str">
        <f t="shared" si="30"/>
        <v/>
      </c>
      <c r="Q204" s="4" t="str">
        <f t="shared" si="31"/>
        <v/>
      </c>
      <c r="R204" s="33" t="str">
        <f t="shared" si="32"/>
        <v/>
      </c>
    </row>
    <row r="205" spans="1:18" x14ac:dyDescent="0.35">
      <c r="A205" s="1" t="str">
        <f t="shared" si="28"/>
        <v/>
      </c>
      <c r="B205" s="9" t="str">
        <f t="shared" si="25"/>
        <v/>
      </c>
      <c r="C205" s="2" t="str">
        <f>IF(A205="",IF(A204="","",SUM($C$6:C204)),B205*$F$2)</f>
        <v/>
      </c>
      <c r="D205" s="2" t="str">
        <f>IF(A205="",IF(A204="","",SUM($D$6:D204)),(D204+(B204*$F$1)/($I$1-A203)))</f>
        <v/>
      </c>
      <c r="E205" s="2" t="str">
        <f>IF(A205="",IF(A204="","",SUM($E$6:E204)),C205+D205)</f>
        <v/>
      </c>
      <c r="G205" s="1" t="str">
        <f t="shared" si="29"/>
        <v/>
      </c>
      <c r="H205" s="2" t="str">
        <f t="shared" si="26"/>
        <v/>
      </c>
      <c r="I205" s="2" t="str">
        <f>IF(G205="",IF(G204="","",SUM(I$6:I204)),H205*$F$2)</f>
        <v/>
      </c>
      <c r="J205" s="2" t="str">
        <f>IF(G205="",IF(G204="","",SUM($J$6:J204)),K205-I205)</f>
        <v/>
      </c>
      <c r="K205" s="2" t="str">
        <f>IF(G205="",IF(G204="","",SUM($K$6:K204)),H205*(100%+$F$2)^($I$1-G204)*$F$2/((100%+$F$2)^($I$1-G204)-1))</f>
        <v/>
      </c>
      <c r="O205" s="16" t="str">
        <f t="shared" si="27"/>
        <v/>
      </c>
      <c r="P205" s="17" t="str">
        <f t="shared" si="30"/>
        <v/>
      </c>
      <c r="Q205" s="4" t="str">
        <f t="shared" si="31"/>
        <v/>
      </c>
      <c r="R205" s="33" t="str">
        <f t="shared" si="32"/>
        <v/>
      </c>
    </row>
    <row r="206" spans="1:18" x14ac:dyDescent="0.35">
      <c r="A206" s="1" t="str">
        <f t="shared" si="28"/>
        <v/>
      </c>
      <c r="B206" s="9" t="str">
        <f t="shared" si="25"/>
        <v/>
      </c>
      <c r="C206" s="2" t="str">
        <f>IF(A206="",IF(A205="","",SUM($C$6:C205)),B206*$F$2)</f>
        <v/>
      </c>
      <c r="D206" s="2" t="str">
        <f>IF(A206="",IF(A205="","",SUM($D$6:D205)),(D205+(B205*$F$1)/($I$1-A204)))</f>
        <v/>
      </c>
      <c r="E206" s="2" t="str">
        <f>IF(A206="",IF(A205="","",SUM($E$6:E205)),C206+D206)</f>
        <v/>
      </c>
      <c r="G206" s="1" t="str">
        <f t="shared" si="29"/>
        <v/>
      </c>
      <c r="H206" s="2" t="str">
        <f t="shared" si="26"/>
        <v/>
      </c>
      <c r="I206" s="2" t="str">
        <f>IF(G206="",IF(G205="","",SUM(I$6:I205)),H206*$F$2)</f>
        <v/>
      </c>
      <c r="J206" s="2" t="str">
        <f>IF(G206="",IF(G205="","",SUM($J$6:J205)),K206-I206)</f>
        <v/>
      </c>
      <c r="K206" s="2" t="str">
        <f>IF(G206="",IF(G205="","",SUM($K$6:K205)),H206*(100%+$F$2)^($I$1-G205)*$F$2/((100%+$F$2)^($I$1-G205)-1))</f>
        <v/>
      </c>
      <c r="O206" s="16" t="str">
        <f t="shared" si="27"/>
        <v/>
      </c>
      <c r="P206" s="17" t="str">
        <f t="shared" si="30"/>
        <v/>
      </c>
      <c r="Q206" s="4" t="str">
        <f t="shared" si="31"/>
        <v/>
      </c>
      <c r="R206" s="33" t="str">
        <f t="shared" si="32"/>
        <v/>
      </c>
    </row>
    <row r="207" spans="1:18" x14ac:dyDescent="0.35">
      <c r="A207" s="1" t="str">
        <f t="shared" si="28"/>
        <v/>
      </c>
      <c r="B207" s="9" t="str">
        <f t="shared" si="25"/>
        <v/>
      </c>
      <c r="C207" s="2" t="str">
        <f>IF(A207="",IF(A206="","",SUM($C$6:C206)),B207*$F$2)</f>
        <v/>
      </c>
      <c r="D207" s="2" t="str">
        <f>IF(A207="",IF(A206="","",SUM($D$6:D206)),(D206+(B206*$F$1)/($I$1-A205)))</f>
        <v/>
      </c>
      <c r="E207" s="2" t="str">
        <f>IF(A207="",IF(A206="","",SUM($E$6:E206)),C207+D207)</f>
        <v/>
      </c>
      <c r="G207" s="1" t="str">
        <f t="shared" si="29"/>
        <v/>
      </c>
      <c r="H207" s="2" t="str">
        <f t="shared" si="26"/>
        <v/>
      </c>
      <c r="I207" s="2" t="str">
        <f>IF(G207="",IF(G206="","",SUM(I$6:I206)),H207*$F$2)</f>
        <v/>
      </c>
      <c r="J207" s="2" t="str">
        <f>IF(G207="",IF(G206="","",SUM($J$6:J206)),K207-I207)</f>
        <v/>
      </c>
      <c r="K207" s="2" t="str">
        <f>IF(G207="",IF(G206="","",SUM($K$6:K206)),H207*(100%+$F$2)^($I$1-G206)*$F$2/((100%+$F$2)^($I$1-G206)-1))</f>
        <v/>
      </c>
      <c r="O207" s="16" t="str">
        <f t="shared" si="27"/>
        <v/>
      </c>
      <c r="P207" s="17" t="str">
        <f t="shared" si="30"/>
        <v/>
      </c>
      <c r="Q207" s="4" t="str">
        <f t="shared" si="31"/>
        <v/>
      </c>
      <c r="R207" s="33" t="str">
        <f t="shared" si="32"/>
        <v/>
      </c>
    </row>
    <row r="208" spans="1:18" x14ac:dyDescent="0.35">
      <c r="A208" s="1" t="str">
        <f t="shared" si="28"/>
        <v/>
      </c>
      <c r="B208" s="9" t="str">
        <f t="shared" si="25"/>
        <v/>
      </c>
      <c r="C208" s="2" t="str">
        <f>IF(A208="",IF(A207="","",SUM($C$6:C207)),B208*$F$2)</f>
        <v/>
      </c>
      <c r="D208" s="2" t="str">
        <f>IF(A208="",IF(A207="","",SUM($D$6:D207)),(D207+(B207*$F$1)/($I$1-A206)))</f>
        <v/>
      </c>
      <c r="E208" s="2" t="str">
        <f>IF(A208="",IF(A207="","",SUM($E$6:E207)),C208+D208)</f>
        <v/>
      </c>
      <c r="G208" s="1" t="str">
        <f t="shared" si="29"/>
        <v/>
      </c>
      <c r="H208" s="2" t="str">
        <f t="shared" si="26"/>
        <v/>
      </c>
      <c r="I208" s="2" t="str">
        <f>IF(G208="",IF(G207="","",SUM(I$6:I207)),H208*$F$2)</f>
        <v/>
      </c>
      <c r="J208" s="2" t="str">
        <f>IF(G208="",IF(G207="","",SUM($J$6:J207)),K208-I208)</f>
        <v/>
      </c>
      <c r="K208" s="2" t="str">
        <f>IF(G208="",IF(G207="","",SUM($K$6:K207)),H208*(100%+$F$2)^($I$1-G207)*$F$2/((100%+$F$2)^($I$1-G207)-1))</f>
        <v/>
      </c>
      <c r="O208" s="16" t="str">
        <f t="shared" si="27"/>
        <v/>
      </c>
      <c r="P208" s="17" t="str">
        <f t="shared" si="30"/>
        <v/>
      </c>
      <c r="Q208" s="4" t="str">
        <f t="shared" si="31"/>
        <v/>
      </c>
      <c r="R208" s="33" t="str">
        <f t="shared" si="32"/>
        <v/>
      </c>
    </row>
    <row r="209" spans="1:18" x14ac:dyDescent="0.35">
      <c r="A209" s="1" t="str">
        <f t="shared" si="28"/>
        <v/>
      </c>
      <c r="B209" s="9" t="str">
        <f t="shared" si="25"/>
        <v/>
      </c>
      <c r="C209" s="2" t="str">
        <f>IF(A209="",IF(A208="","",SUM($C$6:C208)),B209*$F$2)</f>
        <v/>
      </c>
      <c r="D209" s="2" t="str">
        <f>IF(A209="",IF(A208="","",SUM($D$6:D208)),(D208+(B208*$F$1)/($I$1-A207)))</f>
        <v/>
      </c>
      <c r="E209" s="2" t="str">
        <f>IF(A209="",IF(A208="","",SUM($E$6:E208)),C209+D209)</f>
        <v/>
      </c>
      <c r="G209" s="1" t="str">
        <f t="shared" si="29"/>
        <v/>
      </c>
      <c r="H209" s="2" t="str">
        <f t="shared" si="26"/>
        <v/>
      </c>
      <c r="I209" s="2" t="str">
        <f>IF(G209="",IF(G208="","",SUM(I$6:I208)),H209*$F$2)</f>
        <v/>
      </c>
      <c r="J209" s="2" t="str">
        <f>IF(G209="",IF(G208="","",SUM($J$6:J208)),K209-I209)</f>
        <v/>
      </c>
      <c r="K209" s="2" t="str">
        <f>IF(G209="",IF(G208="","",SUM($K$6:K208)),H209*(100%+$F$2)^($I$1-G208)*$F$2/((100%+$F$2)^($I$1-G208)-1))</f>
        <v/>
      </c>
      <c r="O209" s="16" t="str">
        <f t="shared" si="27"/>
        <v/>
      </c>
      <c r="P209" s="17" t="str">
        <f t="shared" si="30"/>
        <v/>
      </c>
      <c r="Q209" s="4" t="str">
        <f t="shared" si="31"/>
        <v/>
      </c>
      <c r="R209" s="33" t="str">
        <f t="shared" si="32"/>
        <v/>
      </c>
    </row>
    <row r="210" spans="1:18" x14ac:dyDescent="0.35">
      <c r="A210" s="1" t="str">
        <f t="shared" si="28"/>
        <v/>
      </c>
      <c r="B210" s="9" t="str">
        <f t="shared" si="25"/>
        <v/>
      </c>
      <c r="C210" s="2" t="str">
        <f>IF(A210="",IF(A209="","",SUM($C$6:C209)),B210*$F$2)</f>
        <v/>
      </c>
      <c r="D210" s="2" t="str">
        <f>IF(A210="",IF(A209="","",SUM($D$6:D209)),(D209+(B209*$F$1)/($I$1-A208)))</f>
        <v/>
      </c>
      <c r="E210" s="2" t="str">
        <f>IF(A210="",IF(A209="","",SUM($E$6:E209)),C210+D210)</f>
        <v/>
      </c>
      <c r="G210" s="1" t="str">
        <f t="shared" si="29"/>
        <v/>
      </c>
      <c r="H210" s="2" t="str">
        <f t="shared" si="26"/>
        <v/>
      </c>
      <c r="I210" s="2" t="str">
        <f>IF(G210="",IF(G209="","",SUM(I$6:I209)),H210*$F$2)</f>
        <v/>
      </c>
      <c r="J210" s="2" t="str">
        <f>IF(G210="",IF(G209="","",SUM($J$6:J209)),K210-I210)</f>
        <v/>
      </c>
      <c r="K210" s="2" t="str">
        <f>IF(G210="",IF(G209="","",SUM($K$6:K209)),H210*(100%+$F$2)^($I$1-G209)*$F$2/((100%+$F$2)^($I$1-G209)-1))</f>
        <v/>
      </c>
      <c r="O210" s="16" t="str">
        <f t="shared" si="27"/>
        <v/>
      </c>
      <c r="P210" s="17" t="str">
        <f t="shared" si="30"/>
        <v/>
      </c>
      <c r="Q210" s="4" t="str">
        <f t="shared" si="31"/>
        <v/>
      </c>
      <c r="R210" s="33" t="str">
        <f t="shared" si="32"/>
        <v/>
      </c>
    </row>
    <row r="211" spans="1:18" x14ac:dyDescent="0.35">
      <c r="A211" s="1" t="str">
        <f t="shared" si="28"/>
        <v/>
      </c>
      <c r="B211" s="9" t="str">
        <f t="shared" si="25"/>
        <v/>
      </c>
      <c r="C211" s="2" t="str">
        <f>IF(A211="",IF(A210="","",SUM($C$6:C210)),B211*$F$2)</f>
        <v/>
      </c>
      <c r="D211" s="2" t="str">
        <f>IF(A211="",IF(A210="","",SUM($D$6:D210)),(D210+(B210*$F$1)/($I$1-A209)))</f>
        <v/>
      </c>
      <c r="E211" s="2" t="str">
        <f>IF(A211="",IF(A210="","",SUM($E$6:E210)),C211+D211)</f>
        <v/>
      </c>
      <c r="G211" s="1" t="str">
        <f t="shared" si="29"/>
        <v/>
      </c>
      <c r="H211" s="2" t="str">
        <f t="shared" si="26"/>
        <v/>
      </c>
      <c r="I211" s="2" t="str">
        <f>IF(G211="",IF(G210="","",SUM(I$6:I210)),H211*$F$2)</f>
        <v/>
      </c>
      <c r="J211" s="2" t="str">
        <f>IF(G211="",IF(G210="","",SUM($J$6:J210)),K211-I211)</f>
        <v/>
      </c>
      <c r="K211" s="2" t="str">
        <f>IF(G211="",IF(G210="","",SUM($K$6:K210)),H211*(100%+$F$2)^($I$1-G210)*$F$2/((100%+$F$2)^($I$1-G210)-1))</f>
        <v/>
      </c>
      <c r="O211" s="16" t="str">
        <f t="shared" si="27"/>
        <v/>
      </c>
      <c r="P211" s="17" t="str">
        <f t="shared" si="30"/>
        <v/>
      </c>
      <c r="Q211" s="4" t="str">
        <f t="shared" si="31"/>
        <v/>
      </c>
      <c r="R211" s="33" t="str">
        <f t="shared" si="32"/>
        <v/>
      </c>
    </row>
    <row r="212" spans="1:18" x14ac:dyDescent="0.35">
      <c r="A212" s="1" t="str">
        <f t="shared" si="28"/>
        <v/>
      </c>
      <c r="B212" s="9" t="str">
        <f t="shared" si="25"/>
        <v/>
      </c>
      <c r="C212" s="2" t="str">
        <f>IF(A212="",IF(A211="","",SUM($C$6:C211)),B212*$F$2)</f>
        <v/>
      </c>
      <c r="D212" s="2" t="str">
        <f>IF(A212="",IF(A211="","",SUM($D$6:D211)),(D211+(B211*$F$1)/($I$1-A210)))</f>
        <v/>
      </c>
      <c r="E212" s="2" t="str">
        <f>IF(A212="",IF(A211="","",SUM($E$6:E211)),C212+D212)</f>
        <v/>
      </c>
      <c r="G212" s="1" t="str">
        <f t="shared" si="29"/>
        <v/>
      </c>
      <c r="H212" s="2" t="str">
        <f t="shared" si="26"/>
        <v/>
      </c>
      <c r="I212" s="2" t="str">
        <f>IF(G212="",IF(G211="","",SUM(I$6:I211)),H212*$F$2)</f>
        <v/>
      </c>
      <c r="J212" s="2" t="str">
        <f>IF(G212="",IF(G211="","",SUM($J$6:J211)),K212-I212)</f>
        <v/>
      </c>
      <c r="K212" s="2" t="str">
        <f>IF(G212="",IF(G211="","",SUM($K$6:K211)),H212*(100%+$F$2)^($I$1-G211)*$F$2/((100%+$F$2)^($I$1-G211)-1))</f>
        <v/>
      </c>
      <c r="O212" s="16" t="str">
        <f t="shared" si="27"/>
        <v/>
      </c>
      <c r="P212" s="17" t="str">
        <f t="shared" si="30"/>
        <v/>
      </c>
      <c r="Q212" s="4" t="str">
        <f t="shared" si="31"/>
        <v/>
      </c>
      <c r="R212" s="33" t="str">
        <f t="shared" si="32"/>
        <v/>
      </c>
    </row>
    <row r="213" spans="1:18" x14ac:dyDescent="0.35">
      <c r="A213" s="1" t="str">
        <f t="shared" si="28"/>
        <v/>
      </c>
      <c r="B213" s="9" t="str">
        <f t="shared" si="25"/>
        <v/>
      </c>
      <c r="C213" s="2" t="str">
        <f>IF(A213="",IF(A212="","",SUM($C$6:C212)),B213*$F$2)</f>
        <v/>
      </c>
      <c r="D213" s="2" t="str">
        <f>IF(A213="",IF(A212="","",SUM($D$6:D212)),(D212+(B212*$F$1)/($I$1-A211)))</f>
        <v/>
      </c>
      <c r="E213" s="2" t="str">
        <f>IF(A213="",IF(A212="","",SUM($E$6:E212)),C213+D213)</f>
        <v/>
      </c>
      <c r="G213" s="1" t="str">
        <f t="shared" si="29"/>
        <v/>
      </c>
      <c r="H213" s="2" t="str">
        <f t="shared" si="26"/>
        <v/>
      </c>
      <c r="I213" s="2" t="str">
        <f>IF(G213="",IF(G212="","",SUM(I$6:I212)),H213*$F$2)</f>
        <v/>
      </c>
      <c r="J213" s="2" t="str">
        <f>IF(G213="",IF(G212="","",SUM($J$6:J212)),K213-I213)</f>
        <v/>
      </c>
      <c r="K213" s="2" t="str">
        <f>IF(G213="",IF(G212="","",SUM($K$6:K212)),H213*(100%+$F$2)^($I$1-G212)*$F$2/((100%+$F$2)^($I$1-G212)-1))</f>
        <v/>
      </c>
      <c r="O213" s="16" t="str">
        <f t="shared" si="27"/>
        <v/>
      </c>
      <c r="P213" s="17" t="str">
        <f t="shared" si="30"/>
        <v/>
      </c>
      <c r="Q213" s="4" t="str">
        <f t="shared" si="31"/>
        <v/>
      </c>
      <c r="R213" s="33" t="str">
        <f t="shared" si="32"/>
        <v/>
      </c>
    </row>
    <row r="214" spans="1:18" x14ac:dyDescent="0.35">
      <c r="A214" s="1" t="str">
        <f t="shared" si="28"/>
        <v/>
      </c>
      <c r="B214" s="9" t="str">
        <f t="shared" si="25"/>
        <v/>
      </c>
      <c r="C214" s="2" t="str">
        <f>IF(A214="",IF(A213="","",SUM($C$6:C213)),B214*$F$2)</f>
        <v/>
      </c>
      <c r="D214" s="2" t="str">
        <f>IF(A214="",IF(A213="","",SUM($D$6:D213)),(D213+(B213*$F$1)/($I$1-A212)))</f>
        <v/>
      </c>
      <c r="E214" s="2" t="str">
        <f>IF(A214="",IF(A213="","",SUM($E$6:E213)),C214+D214)</f>
        <v/>
      </c>
      <c r="G214" s="1" t="str">
        <f t="shared" si="29"/>
        <v/>
      </c>
      <c r="H214" s="2" t="str">
        <f t="shared" si="26"/>
        <v/>
      </c>
      <c r="I214" s="2" t="str">
        <f>IF(G214="",IF(G213="","",SUM(I$6:I213)),H214*$F$2)</f>
        <v/>
      </c>
      <c r="J214" s="2" t="str">
        <f>IF(G214="",IF(G213="","",SUM($J$6:J213)),K214-I214)</f>
        <v/>
      </c>
      <c r="K214" s="2" t="str">
        <f>IF(G214="",IF(G213="","",SUM($K$6:K213)),H214*(100%+$F$2)^($I$1-G213)*$F$2/((100%+$F$2)^($I$1-G213)-1))</f>
        <v/>
      </c>
      <c r="O214" s="16" t="str">
        <f t="shared" si="27"/>
        <v/>
      </c>
      <c r="P214" s="17" t="str">
        <f t="shared" si="30"/>
        <v/>
      </c>
      <c r="Q214" s="4" t="str">
        <f t="shared" si="31"/>
        <v/>
      </c>
      <c r="R214" s="33" t="str">
        <f t="shared" si="32"/>
        <v/>
      </c>
    </row>
    <row r="215" spans="1:18" x14ac:dyDescent="0.35">
      <c r="A215" s="1" t="str">
        <f t="shared" si="28"/>
        <v/>
      </c>
      <c r="B215" s="9" t="str">
        <f t="shared" si="25"/>
        <v/>
      </c>
      <c r="C215" s="2" t="str">
        <f>IF(A215="",IF(A214="","",SUM($C$6:C214)),B215*$F$2)</f>
        <v/>
      </c>
      <c r="D215" s="2" t="str">
        <f>IF(A215="",IF(A214="","",SUM($D$6:D214)),(D214+(B214*$F$1)/($I$1-A213)))</f>
        <v/>
      </c>
      <c r="E215" s="2" t="str">
        <f>IF(A215="",IF(A214="","",SUM($E$6:E214)),C215+D215)</f>
        <v/>
      </c>
      <c r="G215" s="1" t="str">
        <f t="shared" si="29"/>
        <v/>
      </c>
      <c r="H215" s="2" t="str">
        <f t="shared" si="26"/>
        <v/>
      </c>
      <c r="I215" s="2" t="str">
        <f>IF(G215="",IF(G214="","",SUM(I$6:I214)),H215*$F$2)</f>
        <v/>
      </c>
      <c r="J215" s="2" t="str">
        <f>IF(G215="",IF(G214="","",SUM($J$6:J214)),K215-I215)</f>
        <v/>
      </c>
      <c r="K215" s="2" t="str">
        <f>IF(G215="",IF(G214="","",SUM($K$6:K214)),H215*(100%+$F$2)^($I$1-G214)*$F$2/((100%+$F$2)^($I$1-G214)-1))</f>
        <v/>
      </c>
      <c r="O215" s="16" t="str">
        <f t="shared" si="27"/>
        <v/>
      </c>
      <c r="P215" s="17" t="str">
        <f t="shared" si="30"/>
        <v/>
      </c>
      <c r="Q215" s="4" t="str">
        <f t="shared" si="31"/>
        <v/>
      </c>
      <c r="R215" s="33" t="str">
        <f t="shared" si="32"/>
        <v/>
      </c>
    </row>
    <row r="216" spans="1:18" x14ac:dyDescent="0.35">
      <c r="A216" s="1" t="str">
        <f t="shared" si="28"/>
        <v/>
      </c>
      <c r="B216" s="9" t="str">
        <f t="shared" si="25"/>
        <v/>
      </c>
      <c r="C216" s="2" t="str">
        <f>IF(A216="",IF(A215="","",SUM($C$6:C215)),B216*$F$2)</f>
        <v/>
      </c>
      <c r="D216" s="2" t="str">
        <f>IF(A216="",IF(A215="","",SUM($D$6:D215)),(D215+(B215*$F$1)/($I$1-A214)))</f>
        <v/>
      </c>
      <c r="E216" s="2" t="str">
        <f>IF(A216="",IF(A215="","",SUM($E$6:E215)),C216+D216)</f>
        <v/>
      </c>
      <c r="G216" s="1" t="str">
        <f t="shared" si="29"/>
        <v/>
      </c>
      <c r="H216" s="2" t="str">
        <f t="shared" si="26"/>
        <v/>
      </c>
      <c r="I216" s="2" t="str">
        <f>IF(G216="",IF(G215="","",SUM(I$6:I215)),H216*$F$2)</f>
        <v/>
      </c>
      <c r="J216" s="2" t="str">
        <f>IF(G216="",IF(G215="","",SUM($J$6:J215)),K216-I216)</f>
        <v/>
      </c>
      <c r="K216" s="2" t="str">
        <f>IF(G216="",IF(G215="","",SUM($K$6:K215)),H216*(100%+$F$2)^($I$1-G215)*$F$2/((100%+$F$2)^($I$1-G215)-1))</f>
        <v/>
      </c>
      <c r="O216" s="16" t="str">
        <f t="shared" si="27"/>
        <v/>
      </c>
      <c r="P216" s="17" t="str">
        <f t="shared" si="30"/>
        <v/>
      </c>
      <c r="Q216" s="4" t="str">
        <f t="shared" si="31"/>
        <v/>
      </c>
      <c r="R216" s="33" t="str">
        <f t="shared" si="32"/>
        <v/>
      </c>
    </row>
    <row r="217" spans="1:18" x14ac:dyDescent="0.35">
      <c r="A217" s="1" t="str">
        <f t="shared" si="28"/>
        <v/>
      </c>
      <c r="B217" s="9" t="str">
        <f t="shared" si="25"/>
        <v/>
      </c>
      <c r="C217" s="2" t="str">
        <f>IF(A217="",IF(A216="","",SUM($C$6:C216)),B217*$F$2)</f>
        <v/>
      </c>
      <c r="D217" s="2" t="str">
        <f>IF(A217="",IF(A216="","",SUM($D$6:D216)),(D216+(B216*$F$1)/($I$1-A215)))</f>
        <v/>
      </c>
      <c r="E217" s="2" t="str">
        <f>IF(A217="",IF(A216="","",SUM($E$6:E216)),C217+D217)</f>
        <v/>
      </c>
      <c r="G217" s="1" t="str">
        <f t="shared" si="29"/>
        <v/>
      </c>
      <c r="H217" s="2" t="str">
        <f t="shared" si="26"/>
        <v/>
      </c>
      <c r="I217" s="2" t="str">
        <f>IF(G217="",IF(G216="","",SUM(I$6:I216)),H217*$F$2)</f>
        <v/>
      </c>
      <c r="J217" s="2" t="str">
        <f>IF(G217="",IF(G216="","",SUM($J$6:J216)),K217-I217)</f>
        <v/>
      </c>
      <c r="K217" s="2" t="str">
        <f>IF(G217="",IF(G216="","",SUM($K$6:K216)),H217*(100%+$F$2)^($I$1-G216)*$F$2/((100%+$F$2)^($I$1-G216)-1))</f>
        <v/>
      </c>
      <c r="O217" s="16" t="str">
        <f t="shared" si="27"/>
        <v/>
      </c>
      <c r="P217" s="17" t="str">
        <f t="shared" si="30"/>
        <v/>
      </c>
      <c r="Q217" s="4" t="str">
        <f t="shared" si="31"/>
        <v/>
      </c>
      <c r="R217" s="33" t="str">
        <f t="shared" si="32"/>
        <v/>
      </c>
    </row>
    <row r="218" spans="1:18" x14ac:dyDescent="0.35">
      <c r="A218" s="1" t="str">
        <f t="shared" si="28"/>
        <v/>
      </c>
      <c r="B218" s="9" t="str">
        <f t="shared" si="25"/>
        <v/>
      </c>
      <c r="C218" s="2" t="str">
        <f>IF(A218="",IF(A217="","",SUM($C$6:C217)),B218*$F$2)</f>
        <v/>
      </c>
      <c r="D218" s="2" t="str">
        <f>IF(A218="",IF(A217="","",SUM($D$6:D217)),(D217+(B217*$F$1)/($I$1-A216)))</f>
        <v/>
      </c>
      <c r="E218" s="2" t="str">
        <f>IF(A218="",IF(A217="","",SUM($E$6:E217)),C218+D218)</f>
        <v/>
      </c>
      <c r="G218" s="1" t="str">
        <f t="shared" si="29"/>
        <v/>
      </c>
      <c r="H218" s="2" t="str">
        <f t="shared" si="26"/>
        <v/>
      </c>
      <c r="I218" s="2" t="str">
        <f>IF(G218="",IF(G217="","",SUM(I$6:I217)),H218*$F$2)</f>
        <v/>
      </c>
      <c r="J218" s="2" t="str">
        <f>IF(G218="",IF(G217="","",SUM($J$6:J217)),K218-I218)</f>
        <v/>
      </c>
      <c r="K218" s="2" t="str">
        <f>IF(G218="",IF(G217="","",SUM($K$6:K217)),H218*(100%+$F$2)^($I$1-G217)*$F$2/((100%+$F$2)^($I$1-G217)-1))</f>
        <v/>
      </c>
      <c r="O218" s="16" t="str">
        <f t="shared" si="27"/>
        <v/>
      </c>
      <c r="P218" s="17" t="str">
        <f t="shared" si="30"/>
        <v/>
      </c>
      <c r="Q218" s="4" t="str">
        <f t="shared" si="31"/>
        <v/>
      </c>
      <c r="R218" s="33" t="str">
        <f t="shared" si="32"/>
        <v/>
      </c>
    </row>
    <row r="219" spans="1:18" x14ac:dyDescent="0.35">
      <c r="A219" s="1" t="str">
        <f t="shared" si="28"/>
        <v/>
      </c>
      <c r="B219" s="9" t="str">
        <f t="shared" si="25"/>
        <v/>
      </c>
      <c r="C219" s="2" t="str">
        <f>IF(A219="",IF(A218="","",SUM($C$6:C218)),B219*$F$2)</f>
        <v/>
      </c>
      <c r="D219" s="2" t="str">
        <f>IF(A219="",IF(A218="","",SUM($D$6:D218)),(D218+(B218*$F$1)/($I$1-A217)))</f>
        <v/>
      </c>
      <c r="E219" s="2" t="str">
        <f>IF(A219="",IF(A218="","",SUM($E$6:E218)),C219+D219)</f>
        <v/>
      </c>
      <c r="G219" s="1" t="str">
        <f t="shared" si="29"/>
        <v/>
      </c>
      <c r="H219" s="2" t="str">
        <f t="shared" si="26"/>
        <v/>
      </c>
      <c r="I219" s="2" t="str">
        <f>IF(G219="",IF(G218="","",SUM(I$6:I218)),H219*$F$2)</f>
        <v/>
      </c>
      <c r="J219" s="2" t="str">
        <f>IF(G219="",IF(G218="","",SUM($J$6:J218)),K219-I219)</f>
        <v/>
      </c>
      <c r="K219" s="2" t="str">
        <f>IF(G219="",IF(G218="","",SUM($K$6:K218)),H219*(100%+$F$2)^($I$1-G218)*$F$2/((100%+$F$2)^($I$1-G218)-1))</f>
        <v/>
      </c>
      <c r="O219" s="16" t="str">
        <f t="shared" si="27"/>
        <v/>
      </c>
      <c r="P219" s="17" t="str">
        <f t="shared" si="30"/>
        <v/>
      </c>
      <c r="Q219" s="4" t="str">
        <f t="shared" si="31"/>
        <v/>
      </c>
      <c r="R219" s="33" t="str">
        <f t="shared" si="32"/>
        <v/>
      </c>
    </row>
    <row r="220" spans="1:18" x14ac:dyDescent="0.35">
      <c r="A220" s="1" t="str">
        <f t="shared" si="28"/>
        <v/>
      </c>
      <c r="B220" s="9" t="str">
        <f t="shared" si="25"/>
        <v/>
      </c>
      <c r="C220" s="2" t="str">
        <f>IF(A220="",IF(A219="","",SUM($C$6:C219)),B220*$F$2)</f>
        <v/>
      </c>
      <c r="D220" s="2" t="str">
        <f>IF(A220="",IF(A219="","",SUM($D$6:D219)),(D219+(B219*$F$1)/($I$1-A218)))</f>
        <v/>
      </c>
      <c r="E220" s="2" t="str">
        <f>IF(A220="",IF(A219="","",SUM($E$6:E219)),C220+D220)</f>
        <v/>
      </c>
      <c r="G220" s="1" t="str">
        <f t="shared" si="29"/>
        <v/>
      </c>
      <c r="H220" s="2" t="str">
        <f t="shared" si="26"/>
        <v/>
      </c>
      <c r="I220" s="2" t="str">
        <f>IF(G220="",IF(G219="","",SUM(I$6:I219)),H220*$F$2)</f>
        <v/>
      </c>
      <c r="J220" s="2" t="str">
        <f>IF(G220="",IF(G219="","",SUM($J$6:J219)),K220-I220)</f>
        <v/>
      </c>
      <c r="K220" s="2" t="str">
        <f>IF(G220="",IF(G219="","",SUM($K$6:K219)),H220*(100%+$F$2)^($I$1-G219)*$F$2/((100%+$F$2)^($I$1-G219)-1))</f>
        <v/>
      </c>
      <c r="O220" s="16" t="str">
        <f t="shared" si="27"/>
        <v/>
      </c>
      <c r="P220" s="17" t="str">
        <f t="shared" si="30"/>
        <v/>
      </c>
      <c r="Q220" s="4" t="str">
        <f t="shared" si="31"/>
        <v/>
      </c>
      <c r="R220" s="33" t="str">
        <f t="shared" si="32"/>
        <v/>
      </c>
    </row>
    <row r="221" spans="1:18" x14ac:dyDescent="0.35">
      <c r="A221" s="1" t="str">
        <f t="shared" si="28"/>
        <v/>
      </c>
      <c r="B221" s="9" t="str">
        <f t="shared" si="25"/>
        <v/>
      </c>
      <c r="C221" s="2" t="str">
        <f>IF(A221="",IF(A220="","",SUM($C$6:C220)),B221*$F$2)</f>
        <v/>
      </c>
      <c r="D221" s="2" t="str">
        <f>IF(A221="",IF(A220="","",SUM($D$6:D220)),(D220+(B220*$F$1)/($I$1-A219)))</f>
        <v/>
      </c>
      <c r="E221" s="2" t="str">
        <f>IF(A221="",IF(A220="","",SUM($E$6:E220)),C221+D221)</f>
        <v/>
      </c>
      <c r="G221" s="1" t="str">
        <f t="shared" si="29"/>
        <v/>
      </c>
      <c r="H221" s="2" t="str">
        <f t="shared" si="26"/>
        <v/>
      </c>
      <c r="I221" s="2" t="str">
        <f>IF(G221="",IF(G220="","",SUM(I$6:I220)),H221*$F$2)</f>
        <v/>
      </c>
      <c r="J221" s="2" t="str">
        <f>IF(G221="",IF(G220="","",SUM($J$6:J220)),K221-I221)</f>
        <v/>
      </c>
      <c r="K221" s="2" t="str">
        <f>IF(G221="",IF(G220="","",SUM($K$6:K220)),H221*(100%+$F$2)^($I$1-G220)*$F$2/((100%+$F$2)^($I$1-G220)-1))</f>
        <v/>
      </c>
      <c r="O221" s="16" t="str">
        <f t="shared" si="27"/>
        <v/>
      </c>
      <c r="P221" s="17" t="str">
        <f t="shared" si="30"/>
        <v/>
      </c>
      <c r="Q221" s="4" t="str">
        <f t="shared" si="31"/>
        <v/>
      </c>
      <c r="R221" s="33" t="str">
        <f t="shared" si="32"/>
        <v/>
      </c>
    </row>
    <row r="222" spans="1:18" x14ac:dyDescent="0.35">
      <c r="A222" s="1" t="str">
        <f t="shared" si="28"/>
        <v/>
      </c>
      <c r="B222" s="9" t="str">
        <f t="shared" si="25"/>
        <v/>
      </c>
      <c r="C222" s="2" t="str">
        <f>IF(A222="",IF(A221="","",SUM($C$6:C221)),B222*$F$2)</f>
        <v/>
      </c>
      <c r="D222" s="2" t="str">
        <f>IF(A222="",IF(A221="","",SUM($D$6:D221)),(D221+(B221*$F$1)/($I$1-A220)))</f>
        <v/>
      </c>
      <c r="E222" s="2" t="str">
        <f>IF(A222="",IF(A221="","",SUM($E$6:E221)),C222+D222)</f>
        <v/>
      </c>
      <c r="G222" s="1" t="str">
        <f t="shared" si="29"/>
        <v/>
      </c>
      <c r="H222" s="2" t="str">
        <f t="shared" si="26"/>
        <v/>
      </c>
      <c r="I222" s="2" t="str">
        <f>IF(G222="",IF(G221="","",SUM(I$6:I221)),H222*$F$2)</f>
        <v/>
      </c>
      <c r="J222" s="2" t="str">
        <f>IF(G222="",IF(G221="","",SUM($J$6:J221)),K222-I222)</f>
        <v/>
      </c>
      <c r="K222" s="2" t="str">
        <f>IF(G222="",IF(G221="","",SUM($K$6:K221)),H222*(100%+$F$2)^($I$1-G221)*$F$2/((100%+$F$2)^($I$1-G221)-1))</f>
        <v/>
      </c>
      <c r="O222" s="16" t="str">
        <f t="shared" si="27"/>
        <v/>
      </c>
      <c r="P222" s="17" t="str">
        <f t="shared" si="30"/>
        <v/>
      </c>
      <c r="Q222" s="4" t="str">
        <f t="shared" si="31"/>
        <v/>
      </c>
      <c r="R222" s="33" t="str">
        <f t="shared" si="32"/>
        <v/>
      </c>
    </row>
    <row r="223" spans="1:18" x14ac:dyDescent="0.35">
      <c r="A223" s="1" t="str">
        <f t="shared" si="28"/>
        <v/>
      </c>
      <c r="B223" s="9" t="str">
        <f t="shared" si="25"/>
        <v/>
      </c>
      <c r="C223" s="2" t="str">
        <f>IF(A223="",IF(A222="","",SUM($C$6:C222)),B223*$F$2)</f>
        <v/>
      </c>
      <c r="D223" s="2" t="str">
        <f>IF(A223="",IF(A222="","",SUM($D$6:D222)),(D222+(B222*$F$1)/($I$1-A221)))</f>
        <v/>
      </c>
      <c r="E223" s="2" t="str">
        <f>IF(A223="",IF(A222="","",SUM($E$6:E222)),C223+D223)</f>
        <v/>
      </c>
      <c r="G223" s="1" t="str">
        <f t="shared" si="29"/>
        <v/>
      </c>
      <c r="H223" s="2" t="str">
        <f t="shared" si="26"/>
        <v/>
      </c>
      <c r="I223" s="2" t="str">
        <f>IF(G223="",IF(G222="","",SUM(I$6:I222)),H223*$F$2)</f>
        <v/>
      </c>
      <c r="J223" s="2" t="str">
        <f>IF(G223="",IF(G222="","",SUM($J$6:J222)),K223-I223)</f>
        <v/>
      </c>
      <c r="K223" s="2" t="str">
        <f>IF(G223="",IF(G222="","",SUM($K$6:K222)),H223*(100%+$F$2)^($I$1-G222)*$F$2/((100%+$F$2)^($I$1-G222)-1))</f>
        <v/>
      </c>
      <c r="O223" s="16" t="str">
        <f t="shared" si="27"/>
        <v/>
      </c>
      <c r="P223" s="17" t="str">
        <f t="shared" si="30"/>
        <v/>
      </c>
      <c r="Q223" s="4" t="str">
        <f t="shared" si="31"/>
        <v/>
      </c>
      <c r="R223" s="33" t="str">
        <f t="shared" si="32"/>
        <v/>
      </c>
    </row>
    <row r="224" spans="1:18" x14ac:dyDescent="0.35">
      <c r="A224" s="1" t="str">
        <f t="shared" si="28"/>
        <v/>
      </c>
      <c r="B224" s="9" t="str">
        <f t="shared" si="25"/>
        <v/>
      </c>
      <c r="C224" s="2" t="str">
        <f>IF(A224="",IF(A223="","",SUM($C$6:C223)),B224*$F$2)</f>
        <v/>
      </c>
      <c r="D224" s="2" t="str">
        <f>IF(A224="",IF(A223="","",SUM($D$6:D223)),(D223+(B223*$F$1)/($I$1-A222)))</f>
        <v/>
      </c>
      <c r="E224" s="2" t="str">
        <f>IF(A224="",IF(A223="","",SUM($E$6:E223)),C224+D224)</f>
        <v/>
      </c>
      <c r="G224" s="1" t="str">
        <f t="shared" si="29"/>
        <v/>
      </c>
      <c r="H224" s="2" t="str">
        <f t="shared" si="26"/>
        <v/>
      </c>
      <c r="I224" s="2" t="str">
        <f>IF(G224="",IF(G223="","",SUM(I$6:I223)),H224*$F$2)</f>
        <v/>
      </c>
      <c r="J224" s="2" t="str">
        <f>IF(G224="",IF(G223="","",SUM($J$6:J223)),K224-I224)</f>
        <v/>
      </c>
      <c r="K224" s="2" t="str">
        <f>IF(G224="",IF(G223="","",SUM($K$6:K223)),H224*(100%+$F$2)^($I$1-G223)*$F$2/((100%+$F$2)^($I$1-G223)-1))</f>
        <v/>
      </c>
      <c r="O224" s="16" t="str">
        <f t="shared" si="27"/>
        <v/>
      </c>
      <c r="P224" s="17" t="str">
        <f t="shared" si="30"/>
        <v/>
      </c>
      <c r="Q224" s="4" t="str">
        <f t="shared" si="31"/>
        <v/>
      </c>
      <c r="R224" s="33" t="str">
        <f t="shared" si="32"/>
        <v/>
      </c>
    </row>
    <row r="225" spans="1:18" x14ac:dyDescent="0.35">
      <c r="A225" s="1" t="str">
        <f t="shared" si="28"/>
        <v/>
      </c>
      <c r="B225" s="9" t="str">
        <f t="shared" si="25"/>
        <v/>
      </c>
      <c r="C225" s="2" t="str">
        <f>IF(A225="",IF(A224="","",SUM($C$6:C224)),B225*$F$2)</f>
        <v/>
      </c>
      <c r="D225" s="2" t="str">
        <f>IF(A225="",IF(A224="","",SUM($D$6:D224)),(D224+(B224*$F$1)/($I$1-A223)))</f>
        <v/>
      </c>
      <c r="E225" s="2" t="str">
        <f>IF(A225="",IF(A224="","",SUM($E$6:E224)),C225+D225)</f>
        <v/>
      </c>
      <c r="G225" s="1" t="str">
        <f t="shared" si="29"/>
        <v/>
      </c>
      <c r="H225" s="2" t="str">
        <f t="shared" si="26"/>
        <v/>
      </c>
      <c r="I225" s="2" t="str">
        <f>IF(G225="",IF(G224="","",SUM(I$6:I224)),H225*$F$2)</f>
        <v/>
      </c>
      <c r="J225" s="2" t="str">
        <f>IF(G225="",IF(G224="","",SUM($J$6:J224)),K225-I225)</f>
        <v/>
      </c>
      <c r="K225" s="2" t="str">
        <f>IF(G225="",IF(G224="","",SUM($K$6:K224)),H225*(100%+$F$2)^($I$1-G224)*$F$2/((100%+$F$2)^($I$1-G224)-1))</f>
        <v/>
      </c>
      <c r="O225" s="16" t="str">
        <f t="shared" si="27"/>
        <v/>
      </c>
      <c r="P225" s="17" t="str">
        <f t="shared" si="30"/>
        <v/>
      </c>
      <c r="Q225" s="4" t="str">
        <f t="shared" si="31"/>
        <v/>
      </c>
      <c r="R225" s="33" t="str">
        <f t="shared" si="32"/>
        <v/>
      </c>
    </row>
    <row r="226" spans="1:18" x14ac:dyDescent="0.35">
      <c r="A226" s="1" t="str">
        <f t="shared" si="28"/>
        <v/>
      </c>
      <c r="B226" s="9" t="str">
        <f t="shared" si="25"/>
        <v/>
      </c>
      <c r="C226" s="2" t="str">
        <f>IF(A226="",IF(A225="","",SUM($C$6:C225)),B226*$F$2)</f>
        <v/>
      </c>
      <c r="D226" s="2" t="str">
        <f>IF(A226="",IF(A225="","",SUM($D$6:D225)),(D225+(B225*$F$1)/($I$1-A224)))</f>
        <v/>
      </c>
      <c r="E226" s="2" t="str">
        <f>IF(A226="",IF(A225="","",SUM($E$6:E225)),C226+D226)</f>
        <v/>
      </c>
      <c r="G226" s="1" t="str">
        <f t="shared" si="29"/>
        <v/>
      </c>
      <c r="H226" s="2" t="str">
        <f t="shared" si="26"/>
        <v/>
      </c>
      <c r="I226" s="2" t="str">
        <f>IF(G226="",IF(G225="","",SUM(I$6:I225)),H226*$F$2)</f>
        <v/>
      </c>
      <c r="J226" s="2" t="str">
        <f>IF(G226="",IF(G225="","",SUM($J$6:J225)),K226-I226)</f>
        <v/>
      </c>
      <c r="K226" s="2" t="str">
        <f>IF(G226="",IF(G225="","",SUM($K$6:K225)),H226*(100%+$F$2)^($I$1-G225)*$F$2/((100%+$F$2)^($I$1-G225)-1))</f>
        <v/>
      </c>
      <c r="O226" s="16" t="str">
        <f t="shared" si="27"/>
        <v/>
      </c>
      <c r="P226" s="17" t="str">
        <f t="shared" si="30"/>
        <v/>
      </c>
      <c r="Q226" s="4" t="str">
        <f t="shared" si="31"/>
        <v/>
      </c>
      <c r="R226" s="33" t="str">
        <f t="shared" si="32"/>
        <v/>
      </c>
    </row>
    <row r="227" spans="1:18" x14ac:dyDescent="0.35">
      <c r="A227" s="1" t="str">
        <f t="shared" si="28"/>
        <v/>
      </c>
      <c r="B227" s="9" t="str">
        <f t="shared" si="25"/>
        <v/>
      </c>
      <c r="C227" s="2" t="str">
        <f>IF(A227="",IF(A226="","",SUM($C$6:C226)),B227*$F$2)</f>
        <v/>
      </c>
      <c r="D227" s="2" t="str">
        <f>IF(A227="",IF(A226="","",SUM($D$6:D226)),(D226+(B226*$F$1)/($I$1-A225)))</f>
        <v/>
      </c>
      <c r="E227" s="2" t="str">
        <f>IF(A227="",IF(A226="","",SUM($E$6:E226)),C227+D227)</f>
        <v/>
      </c>
      <c r="G227" s="1" t="str">
        <f t="shared" si="29"/>
        <v/>
      </c>
      <c r="H227" s="2" t="str">
        <f t="shared" si="26"/>
        <v/>
      </c>
      <c r="I227" s="2" t="str">
        <f>IF(G227="",IF(G226="","",SUM(I$6:I226)),H227*$F$2)</f>
        <v/>
      </c>
      <c r="J227" s="2" t="str">
        <f>IF(G227="",IF(G226="","",SUM($J$6:J226)),K227-I227)</f>
        <v/>
      </c>
      <c r="K227" s="2" t="str">
        <f>IF(G227="",IF(G226="","",SUM($K$6:K226)),H227*(100%+$F$2)^($I$1-G226)*$F$2/((100%+$F$2)^($I$1-G226)-1))</f>
        <v/>
      </c>
      <c r="O227" s="16" t="str">
        <f t="shared" si="27"/>
        <v/>
      </c>
      <c r="P227" s="17" t="str">
        <f t="shared" si="30"/>
        <v/>
      </c>
      <c r="Q227" s="4" t="str">
        <f t="shared" si="31"/>
        <v/>
      </c>
      <c r="R227" s="33" t="str">
        <f t="shared" si="32"/>
        <v/>
      </c>
    </row>
    <row r="228" spans="1:18" x14ac:dyDescent="0.35">
      <c r="A228" s="1" t="str">
        <f t="shared" si="28"/>
        <v/>
      </c>
      <c r="B228" s="9" t="str">
        <f t="shared" si="25"/>
        <v/>
      </c>
      <c r="C228" s="2" t="str">
        <f>IF(A228="",IF(A227="","",SUM($C$6:C227)),B228*$F$2)</f>
        <v/>
      </c>
      <c r="D228" s="2" t="str">
        <f>IF(A228="",IF(A227="","",SUM($D$6:D227)),(D227+(B227*$F$1)/($I$1-A226)))</f>
        <v/>
      </c>
      <c r="E228" s="2" t="str">
        <f>IF(A228="",IF(A227="","",SUM($E$6:E227)),C228+D228)</f>
        <v/>
      </c>
      <c r="G228" s="1" t="str">
        <f t="shared" si="29"/>
        <v/>
      </c>
      <c r="H228" s="2" t="str">
        <f t="shared" si="26"/>
        <v/>
      </c>
      <c r="I228" s="2" t="str">
        <f>IF(G228="",IF(G227="","",SUM(I$6:I227)),H228*$F$2)</f>
        <v/>
      </c>
      <c r="J228" s="2" t="str">
        <f>IF(G228="",IF(G227="","",SUM($J$6:J227)),K228-I228)</f>
        <v/>
      </c>
      <c r="K228" s="2" t="str">
        <f>IF(G228="",IF(G227="","",SUM($K$6:K227)),H228*(100%+$F$2)^($I$1-G227)*$F$2/((100%+$F$2)^($I$1-G227)-1))</f>
        <v/>
      </c>
      <c r="O228" s="16" t="str">
        <f t="shared" si="27"/>
        <v/>
      </c>
      <c r="P228" s="17" t="str">
        <f t="shared" si="30"/>
        <v/>
      </c>
      <c r="Q228" s="4" t="str">
        <f t="shared" si="31"/>
        <v/>
      </c>
      <c r="R228" s="33" t="str">
        <f t="shared" si="32"/>
        <v/>
      </c>
    </row>
    <row r="229" spans="1:18" x14ac:dyDescent="0.35">
      <c r="A229" s="1" t="str">
        <f t="shared" si="28"/>
        <v/>
      </c>
      <c r="B229" s="9" t="str">
        <f t="shared" si="25"/>
        <v/>
      </c>
      <c r="C229" s="2" t="str">
        <f>IF(A229="",IF(A228="","",SUM($C$6:C228)),B229*$F$2)</f>
        <v/>
      </c>
      <c r="D229" s="2" t="str">
        <f>IF(A229="",IF(A228="","",SUM($D$6:D228)),(D228+(B228*$F$1)/($I$1-A227)))</f>
        <v/>
      </c>
      <c r="E229" s="2" t="str">
        <f>IF(A229="",IF(A228="","",SUM($E$6:E228)),C229+D229)</f>
        <v/>
      </c>
      <c r="G229" s="1" t="str">
        <f t="shared" si="29"/>
        <v/>
      </c>
      <c r="H229" s="2" t="str">
        <f t="shared" si="26"/>
        <v/>
      </c>
      <c r="I229" s="2" t="str">
        <f>IF(G229="",IF(G228="","",SUM(I$6:I228)),H229*$F$2)</f>
        <v/>
      </c>
      <c r="J229" s="2" t="str">
        <f>IF(G229="",IF(G228="","",SUM($J$6:J228)),K229-I229)</f>
        <v/>
      </c>
      <c r="K229" s="2" t="str">
        <f>IF(G229="",IF(G228="","",SUM($K$6:K228)),H229*(100%+$F$2)^($I$1-G228)*$F$2/((100%+$F$2)^($I$1-G228)-1))</f>
        <v/>
      </c>
      <c r="O229" s="16" t="str">
        <f t="shared" si="27"/>
        <v/>
      </c>
      <c r="P229" s="17" t="str">
        <f t="shared" si="30"/>
        <v/>
      </c>
      <c r="Q229" s="4" t="str">
        <f t="shared" si="31"/>
        <v/>
      </c>
      <c r="R229" s="33" t="str">
        <f t="shared" si="32"/>
        <v/>
      </c>
    </row>
    <row r="230" spans="1:18" x14ac:dyDescent="0.35">
      <c r="A230" s="1" t="str">
        <f t="shared" si="28"/>
        <v/>
      </c>
      <c r="B230" s="9" t="str">
        <f t="shared" si="25"/>
        <v/>
      </c>
      <c r="C230" s="2" t="str">
        <f>IF(A230="",IF(A229="","",SUM($C$6:C229)),B230*$F$2)</f>
        <v/>
      </c>
      <c r="D230" s="2" t="str">
        <f>IF(A230="",IF(A229="","",SUM($D$6:D229)),(D229+(B229*$F$1)/($I$1-A228)))</f>
        <v/>
      </c>
      <c r="E230" s="2" t="str">
        <f>IF(A230="",IF(A229="","",SUM($E$6:E229)),C230+D230)</f>
        <v/>
      </c>
      <c r="G230" s="1" t="str">
        <f t="shared" si="29"/>
        <v/>
      </c>
      <c r="H230" s="2" t="str">
        <f t="shared" si="26"/>
        <v/>
      </c>
      <c r="I230" s="2" t="str">
        <f>IF(G230="",IF(G229="","",SUM(I$6:I229)),H230*$F$2)</f>
        <v/>
      </c>
      <c r="J230" s="2" t="str">
        <f>IF(G230="",IF(G229="","",SUM($J$6:J229)),K230-I230)</f>
        <v/>
      </c>
      <c r="K230" s="2" t="str">
        <f>IF(G230="",IF(G229="","",SUM($K$6:K229)),H230*(100%+$F$2)^($I$1-G229)*$F$2/((100%+$F$2)^($I$1-G229)-1))</f>
        <v/>
      </c>
      <c r="O230" s="16" t="str">
        <f t="shared" si="27"/>
        <v/>
      </c>
      <c r="P230" s="17" t="str">
        <f t="shared" si="30"/>
        <v/>
      </c>
      <c r="Q230" s="4" t="str">
        <f t="shared" si="31"/>
        <v/>
      </c>
      <c r="R230" s="33" t="str">
        <f t="shared" si="32"/>
        <v/>
      </c>
    </row>
    <row r="231" spans="1:18" x14ac:dyDescent="0.35">
      <c r="A231" s="1" t="str">
        <f t="shared" si="28"/>
        <v/>
      </c>
      <c r="B231" s="9" t="str">
        <f t="shared" si="25"/>
        <v/>
      </c>
      <c r="C231" s="2" t="str">
        <f>IF(A231="",IF(A230="","",SUM($C$6:C230)),B231*$F$2)</f>
        <v/>
      </c>
      <c r="D231" s="2" t="str">
        <f>IF(A231="",IF(A230="","",SUM($D$6:D230)),(D230+(B230*$F$1)/($I$1-A229)))</f>
        <v/>
      </c>
      <c r="E231" s="2" t="str">
        <f>IF(A231="",IF(A230="","",SUM($E$6:E230)),C231+D231)</f>
        <v/>
      </c>
      <c r="G231" s="1" t="str">
        <f t="shared" si="29"/>
        <v/>
      </c>
      <c r="H231" s="2" t="str">
        <f t="shared" si="26"/>
        <v/>
      </c>
      <c r="I231" s="2" t="str">
        <f>IF(G231="",IF(G230="","",SUM(I$6:I230)),H231*$F$2)</f>
        <v/>
      </c>
      <c r="J231" s="2" t="str">
        <f>IF(G231="",IF(G230="","",SUM($J$6:J230)),K231-I231)</f>
        <v/>
      </c>
      <c r="K231" s="2" t="str">
        <f>IF(G231="",IF(G230="","",SUM($K$6:K230)),H231*(100%+$F$2)^($I$1-G230)*$F$2/((100%+$F$2)^($I$1-G230)-1))</f>
        <v/>
      </c>
      <c r="O231" s="16" t="str">
        <f t="shared" si="27"/>
        <v/>
      </c>
      <c r="P231" s="17" t="str">
        <f t="shared" si="30"/>
        <v/>
      </c>
      <c r="Q231" s="4" t="str">
        <f t="shared" si="31"/>
        <v/>
      </c>
      <c r="R231" s="33" t="str">
        <f t="shared" si="32"/>
        <v/>
      </c>
    </row>
    <row r="232" spans="1:18" x14ac:dyDescent="0.35">
      <c r="A232" s="1" t="str">
        <f t="shared" si="28"/>
        <v/>
      </c>
      <c r="B232" s="9" t="str">
        <f t="shared" si="25"/>
        <v/>
      </c>
      <c r="C232" s="2" t="str">
        <f>IF(A232="",IF(A231="","",SUM($C$6:C231)),B232*$F$2)</f>
        <v/>
      </c>
      <c r="D232" s="2" t="str">
        <f>IF(A232="",IF(A231="","",SUM($D$6:D231)),(D231+(B231*$F$1)/($I$1-A230)))</f>
        <v/>
      </c>
      <c r="E232" s="2" t="str">
        <f>IF(A232="",IF(A231="","",SUM($E$6:E231)),C232+D232)</f>
        <v/>
      </c>
      <c r="G232" s="1" t="str">
        <f t="shared" si="29"/>
        <v/>
      </c>
      <c r="H232" s="2" t="str">
        <f t="shared" si="26"/>
        <v/>
      </c>
      <c r="I232" s="2" t="str">
        <f>IF(G232="",IF(G231="","",SUM(I$6:I231)),H232*$F$2)</f>
        <v/>
      </c>
      <c r="J232" s="2" t="str">
        <f>IF(G232="",IF(G231="","",SUM($J$6:J231)),K232-I232)</f>
        <v/>
      </c>
      <c r="K232" s="2" t="str">
        <f>IF(G232="",IF(G231="","",SUM($K$6:K231)),H232*(100%+$F$2)^($I$1-G231)*$F$2/((100%+$F$2)^($I$1-G231)-1))</f>
        <v/>
      </c>
      <c r="O232" s="16" t="str">
        <f t="shared" si="27"/>
        <v/>
      </c>
      <c r="P232" s="17" t="str">
        <f t="shared" si="30"/>
        <v/>
      </c>
      <c r="Q232" s="4" t="str">
        <f t="shared" si="31"/>
        <v/>
      </c>
      <c r="R232" s="33" t="str">
        <f t="shared" si="32"/>
        <v/>
      </c>
    </row>
    <row r="233" spans="1:18" x14ac:dyDescent="0.35">
      <c r="A233" s="1" t="str">
        <f t="shared" si="28"/>
        <v/>
      </c>
      <c r="B233" s="9" t="str">
        <f t="shared" si="25"/>
        <v/>
      </c>
      <c r="C233" s="2" t="str">
        <f>IF(A233="",IF(A232="","",SUM($C$6:C232)),B233*$F$2)</f>
        <v/>
      </c>
      <c r="D233" s="2" t="str">
        <f>IF(A233="",IF(A232="","",SUM($D$6:D232)),(D232+(B232*$F$1)/($I$1-A231)))</f>
        <v/>
      </c>
      <c r="E233" s="2" t="str">
        <f>IF(A233="",IF(A232="","",SUM($E$6:E232)),C233+D233)</f>
        <v/>
      </c>
      <c r="G233" s="1" t="str">
        <f t="shared" si="29"/>
        <v/>
      </c>
      <c r="H233" s="2" t="str">
        <f t="shared" si="26"/>
        <v/>
      </c>
      <c r="I233" s="2" t="str">
        <f>IF(G233="",IF(G232="","",SUM(I$6:I232)),H233*$F$2)</f>
        <v/>
      </c>
      <c r="J233" s="2" t="str">
        <f>IF(G233="",IF(G232="","",SUM($J$6:J232)),K233-I233)</f>
        <v/>
      </c>
      <c r="K233" s="2" t="str">
        <f>IF(G233="",IF(G232="","",SUM($K$6:K232)),H233*(100%+$F$2)^($I$1-G232)*$F$2/((100%+$F$2)^($I$1-G232)-1))</f>
        <v/>
      </c>
      <c r="O233" s="16" t="str">
        <f t="shared" si="27"/>
        <v/>
      </c>
      <c r="P233" s="17" t="str">
        <f t="shared" si="30"/>
        <v/>
      </c>
      <c r="Q233" s="4" t="str">
        <f t="shared" si="31"/>
        <v/>
      </c>
      <c r="R233" s="33" t="str">
        <f t="shared" si="32"/>
        <v/>
      </c>
    </row>
    <row r="234" spans="1:18" x14ac:dyDescent="0.35">
      <c r="A234" s="1" t="str">
        <f t="shared" si="28"/>
        <v/>
      </c>
      <c r="B234" s="9" t="str">
        <f t="shared" si="25"/>
        <v/>
      </c>
      <c r="C234" s="2" t="str">
        <f>IF(A234="",IF(A233="","",SUM($C$6:C233)),B234*$F$2)</f>
        <v/>
      </c>
      <c r="D234" s="2" t="str">
        <f>IF(A234="",IF(A233="","",SUM($D$6:D233)),(D233+(B233*$F$1)/($I$1-A232)))</f>
        <v/>
      </c>
      <c r="E234" s="2" t="str">
        <f>IF(A234="",IF(A233="","",SUM($E$6:E233)),C234+D234)</f>
        <v/>
      </c>
      <c r="G234" s="1" t="str">
        <f t="shared" si="29"/>
        <v/>
      </c>
      <c r="H234" s="2" t="str">
        <f t="shared" si="26"/>
        <v/>
      </c>
      <c r="I234" s="2" t="str">
        <f>IF(G234="",IF(G233="","",SUM(I$6:I233)),H234*$F$2)</f>
        <v/>
      </c>
      <c r="J234" s="2" t="str">
        <f>IF(G234="",IF(G233="","",SUM($J$6:J233)),K234-I234)</f>
        <v/>
      </c>
      <c r="K234" s="2" t="str">
        <f>IF(G234="",IF(G233="","",SUM($K$6:K233)),H234*(100%+$F$2)^($I$1-G233)*$F$2/((100%+$F$2)^($I$1-G233)-1))</f>
        <v/>
      </c>
      <c r="O234" s="16" t="str">
        <f t="shared" si="27"/>
        <v/>
      </c>
      <c r="P234" s="17" t="str">
        <f t="shared" si="30"/>
        <v/>
      </c>
      <c r="Q234" s="4" t="str">
        <f t="shared" si="31"/>
        <v/>
      </c>
      <c r="R234" s="33" t="str">
        <f t="shared" si="32"/>
        <v/>
      </c>
    </row>
    <row r="235" spans="1:18" x14ac:dyDescent="0.35">
      <c r="A235" s="1" t="str">
        <f t="shared" si="28"/>
        <v/>
      </c>
      <c r="B235" s="9" t="str">
        <f t="shared" si="25"/>
        <v/>
      </c>
      <c r="C235" s="2" t="str">
        <f>IF(A235="",IF(A234="","",SUM($C$6:C234)),B235*$F$2)</f>
        <v/>
      </c>
      <c r="D235" s="2" t="str">
        <f>IF(A235="",IF(A234="","",SUM($D$6:D234)),(D234+(B234*$F$1)/($I$1-A233)))</f>
        <v/>
      </c>
      <c r="E235" s="2" t="str">
        <f>IF(A235="",IF(A234="","",SUM($E$6:E234)),C235+D235)</f>
        <v/>
      </c>
      <c r="G235" s="1" t="str">
        <f t="shared" si="29"/>
        <v/>
      </c>
      <c r="H235" s="2" t="str">
        <f t="shared" si="26"/>
        <v/>
      </c>
      <c r="I235" s="2" t="str">
        <f>IF(G235="",IF(G234="","",SUM(I$6:I234)),H235*$F$2)</f>
        <v/>
      </c>
      <c r="J235" s="2" t="str">
        <f>IF(G235="",IF(G234="","",SUM($J$6:J234)),K235-I235)</f>
        <v/>
      </c>
      <c r="K235" s="2" t="str">
        <f>IF(G235="",IF(G234="","",SUM($K$6:K234)),H235*(100%+$F$2)^($I$1-G234)*$F$2/((100%+$F$2)^($I$1-G234)-1))</f>
        <v/>
      </c>
      <c r="O235" s="16" t="str">
        <f t="shared" si="27"/>
        <v/>
      </c>
      <c r="P235" s="17" t="str">
        <f t="shared" si="30"/>
        <v/>
      </c>
      <c r="Q235" s="4" t="str">
        <f t="shared" si="31"/>
        <v/>
      </c>
      <c r="R235" s="33" t="str">
        <f t="shared" si="32"/>
        <v/>
      </c>
    </row>
    <row r="236" spans="1:18" x14ac:dyDescent="0.35">
      <c r="A236" s="1" t="str">
        <f t="shared" si="28"/>
        <v/>
      </c>
      <c r="B236" s="9" t="str">
        <f t="shared" si="25"/>
        <v/>
      </c>
      <c r="C236" s="2" t="str">
        <f>IF(A236="",IF(A235="","",SUM($C$6:C235)),B236*$F$2)</f>
        <v/>
      </c>
      <c r="D236" s="2" t="str">
        <f>IF(A236="",IF(A235="","",SUM($D$6:D235)),(D235+(B235*$F$1)/($I$1-A234)))</f>
        <v/>
      </c>
      <c r="E236" s="2" t="str">
        <f>IF(A236="",IF(A235="","",SUM($E$6:E235)),C236+D236)</f>
        <v/>
      </c>
      <c r="G236" s="1" t="str">
        <f t="shared" si="29"/>
        <v/>
      </c>
      <c r="H236" s="2" t="str">
        <f t="shared" si="26"/>
        <v/>
      </c>
      <c r="I236" s="2" t="str">
        <f>IF(G236="",IF(G235="","",SUM(I$6:I235)),H236*$F$2)</f>
        <v/>
      </c>
      <c r="J236" s="2" t="str">
        <f>IF(G236="",IF(G235="","",SUM($J$6:J235)),K236-I236)</f>
        <v/>
      </c>
      <c r="K236" s="2" t="str">
        <f>IF(G236="",IF(G235="","",SUM($K$6:K235)),H236*(100%+$F$2)^($I$1-G235)*$F$2/((100%+$F$2)^($I$1-G235)-1))</f>
        <v/>
      </c>
      <c r="O236" s="16" t="str">
        <f t="shared" si="27"/>
        <v/>
      </c>
      <c r="P236" s="17" t="str">
        <f t="shared" si="30"/>
        <v/>
      </c>
      <c r="Q236" s="4" t="str">
        <f t="shared" si="31"/>
        <v/>
      </c>
      <c r="R236" s="33" t="str">
        <f t="shared" si="32"/>
        <v/>
      </c>
    </row>
    <row r="237" spans="1:18" x14ac:dyDescent="0.35">
      <c r="A237" s="1" t="str">
        <f t="shared" si="28"/>
        <v/>
      </c>
      <c r="B237" s="9" t="str">
        <f t="shared" si="25"/>
        <v/>
      </c>
      <c r="C237" s="2" t="str">
        <f>IF(A237="",IF(A236="","",SUM($C$6:C236)),B237*$F$2)</f>
        <v/>
      </c>
      <c r="D237" s="2" t="str">
        <f>IF(A237="",IF(A236="","",SUM($D$6:D236)),(D236+(B236*$F$1)/($I$1-A235)))</f>
        <v/>
      </c>
      <c r="E237" s="2" t="str">
        <f>IF(A237="",IF(A236="","",SUM($E$6:E236)),C237+D237)</f>
        <v/>
      </c>
      <c r="G237" s="1" t="str">
        <f t="shared" si="29"/>
        <v/>
      </c>
      <c r="H237" s="2" t="str">
        <f t="shared" si="26"/>
        <v/>
      </c>
      <c r="I237" s="2" t="str">
        <f>IF(G237="",IF(G236="","",SUM(I$6:I236)),H237*$F$2)</f>
        <v/>
      </c>
      <c r="J237" s="2" t="str">
        <f>IF(G237="",IF(G236="","",SUM($J$6:J236)),K237-I237)</f>
        <v/>
      </c>
      <c r="K237" s="2" t="str">
        <f>IF(G237="",IF(G236="","",SUM($K$6:K236)),H237*(100%+$F$2)^($I$1-G236)*$F$2/((100%+$F$2)^($I$1-G236)-1))</f>
        <v/>
      </c>
      <c r="O237" s="16" t="str">
        <f t="shared" si="27"/>
        <v/>
      </c>
      <c r="P237" s="17" t="str">
        <f t="shared" si="30"/>
        <v/>
      </c>
      <c r="Q237" s="4" t="str">
        <f t="shared" si="31"/>
        <v/>
      </c>
      <c r="R237" s="33" t="str">
        <f t="shared" si="32"/>
        <v/>
      </c>
    </row>
    <row r="238" spans="1:18" x14ac:dyDescent="0.35">
      <c r="A238" s="1" t="str">
        <f t="shared" si="28"/>
        <v/>
      </c>
      <c r="B238" s="9" t="str">
        <f t="shared" si="25"/>
        <v/>
      </c>
      <c r="C238" s="2" t="str">
        <f>IF(A238="",IF(A237="","",SUM($C$6:C237)),B238*$F$2)</f>
        <v/>
      </c>
      <c r="D238" s="2" t="str">
        <f>IF(A238="",IF(A237="","",SUM($D$6:D237)),(D237+(B237*$F$1)/($I$1-A236)))</f>
        <v/>
      </c>
      <c r="E238" s="2" t="str">
        <f>IF(A238="",IF(A237="","",SUM($E$6:E237)),C238+D238)</f>
        <v/>
      </c>
      <c r="G238" s="1" t="str">
        <f t="shared" si="29"/>
        <v/>
      </c>
      <c r="H238" s="2" t="str">
        <f t="shared" si="26"/>
        <v/>
      </c>
      <c r="I238" s="2" t="str">
        <f>IF(G238="",IF(G237="","",SUM(I$6:I237)),H238*$F$2)</f>
        <v/>
      </c>
      <c r="J238" s="2" t="str">
        <f>IF(G238="",IF(G237="","",SUM($J$6:J237)),K238-I238)</f>
        <v/>
      </c>
      <c r="K238" s="2" t="str">
        <f>IF(G238="",IF(G237="","",SUM($K$6:K237)),H238*(100%+$F$2)^($I$1-G237)*$F$2/((100%+$F$2)^($I$1-G237)-1))</f>
        <v/>
      </c>
      <c r="O238" s="16" t="str">
        <f t="shared" si="27"/>
        <v/>
      </c>
      <c r="P238" s="17" t="str">
        <f t="shared" si="30"/>
        <v/>
      </c>
      <c r="Q238" s="4" t="str">
        <f t="shared" si="31"/>
        <v/>
      </c>
      <c r="R238" s="33" t="str">
        <f t="shared" si="32"/>
        <v/>
      </c>
    </row>
    <row r="239" spans="1:18" x14ac:dyDescent="0.35">
      <c r="A239" s="1" t="str">
        <f t="shared" si="28"/>
        <v/>
      </c>
      <c r="B239" s="9" t="str">
        <f t="shared" si="25"/>
        <v/>
      </c>
      <c r="C239" s="2" t="str">
        <f>IF(A239="",IF(A238="","",SUM($C$6:C238)),B239*$F$2)</f>
        <v/>
      </c>
      <c r="D239" s="2" t="str">
        <f>IF(A239="",IF(A238="","",SUM($D$6:D238)),(D238+(B238*$F$1)/($I$1-A237)))</f>
        <v/>
      </c>
      <c r="E239" s="2" t="str">
        <f>IF(A239="",IF(A238="","",SUM($E$6:E238)),C239+D239)</f>
        <v/>
      </c>
      <c r="G239" s="1" t="str">
        <f t="shared" si="29"/>
        <v/>
      </c>
      <c r="H239" s="2" t="str">
        <f t="shared" si="26"/>
        <v/>
      </c>
      <c r="I239" s="2" t="str">
        <f>IF(G239="",IF(G238="","",SUM(I$6:I238)),H239*$F$2)</f>
        <v/>
      </c>
      <c r="J239" s="2" t="str">
        <f>IF(G239="",IF(G238="","",SUM($J$6:J238)),K239-I239)</f>
        <v/>
      </c>
      <c r="K239" s="2" t="str">
        <f>IF(G239="",IF(G238="","",SUM($K$6:K238)),H239*(100%+$F$2)^($I$1-G238)*$F$2/((100%+$F$2)^($I$1-G238)-1))</f>
        <v/>
      </c>
      <c r="O239" s="16" t="str">
        <f t="shared" si="27"/>
        <v/>
      </c>
      <c r="P239" s="17" t="str">
        <f t="shared" si="30"/>
        <v/>
      </c>
      <c r="Q239" s="4" t="str">
        <f t="shared" si="31"/>
        <v/>
      </c>
      <c r="R239" s="33" t="str">
        <f t="shared" si="32"/>
        <v/>
      </c>
    </row>
    <row r="240" spans="1:18" x14ac:dyDescent="0.35">
      <c r="A240" s="1" t="str">
        <f t="shared" si="28"/>
        <v/>
      </c>
      <c r="B240" s="9" t="str">
        <f t="shared" ref="B240:B303" si="33">IF(A240="",IF(A239="","","samtals"),B239+(B239-D239)*$F$1-D239)</f>
        <v/>
      </c>
      <c r="C240" s="2" t="str">
        <f>IF(A240="",IF(A239="","",SUM($C$6:C239)),B240*$F$2)</f>
        <v/>
      </c>
      <c r="D240" s="2" t="str">
        <f>IF(A240="",IF(A239="","",SUM($D$6:D239)),(D239+(B239*$F$1)/($I$1-A238)))</f>
        <v/>
      </c>
      <c r="E240" s="2" t="str">
        <f>IF(A240="",IF(A239="","",SUM($E$6:E239)),C240+D240)</f>
        <v/>
      </c>
      <c r="G240" s="1" t="str">
        <f t="shared" si="29"/>
        <v/>
      </c>
      <c r="H240" s="2" t="str">
        <f t="shared" si="26"/>
        <v/>
      </c>
      <c r="I240" s="2" t="str">
        <f>IF(G240="",IF(G239="","",SUM(I$6:I239)),H240*$F$2)</f>
        <v/>
      </c>
      <c r="J240" s="2" t="str">
        <f>IF(G240="",IF(G239="","",SUM($J$6:J239)),K240-I240)</f>
        <v/>
      </c>
      <c r="K240" s="2" t="str">
        <f>IF(G240="",IF(G239="","",SUM($K$6:K239)),H240*(100%+$F$2)^($I$1-G239)*$F$2/((100%+$F$2)^($I$1-G239)-1))</f>
        <v/>
      </c>
      <c r="O240" s="16" t="str">
        <f t="shared" si="27"/>
        <v/>
      </c>
      <c r="P240" s="17" t="str">
        <f t="shared" si="30"/>
        <v/>
      </c>
      <c r="Q240" s="4" t="str">
        <f t="shared" si="31"/>
        <v/>
      </c>
      <c r="R240" s="33" t="str">
        <f t="shared" si="32"/>
        <v/>
      </c>
    </row>
    <row r="241" spans="1:18" x14ac:dyDescent="0.35">
      <c r="A241" s="1" t="str">
        <f t="shared" si="28"/>
        <v/>
      </c>
      <c r="B241" s="9" t="str">
        <f t="shared" si="33"/>
        <v/>
      </c>
      <c r="C241" s="2" t="str">
        <f>IF(A241="",IF(A240="","",SUM($C$6:C240)),B241*$F$2)</f>
        <v/>
      </c>
      <c r="D241" s="2" t="str">
        <f>IF(A241="",IF(A240="","",SUM($D$6:D240)),(D240+(B240*$F$1)/($I$1-A239)))</f>
        <v/>
      </c>
      <c r="E241" s="2" t="str">
        <f>IF(A241="",IF(A240="","",SUM($E$6:E240)),C241+D241)</f>
        <v/>
      </c>
      <c r="G241" s="1" t="str">
        <f t="shared" si="29"/>
        <v/>
      </c>
      <c r="H241" s="2" t="str">
        <f t="shared" si="26"/>
        <v/>
      </c>
      <c r="I241" s="2" t="str">
        <f>IF(G241="",IF(G240="","",SUM(I$6:I240)),H241*$F$2)</f>
        <v/>
      </c>
      <c r="J241" s="2" t="str">
        <f>IF(G241="",IF(G240="","",SUM($J$6:J240)),K241-I241)</f>
        <v/>
      </c>
      <c r="K241" s="2" t="str">
        <f>IF(G241="",IF(G240="","",SUM($K$6:K240)),H241*(100%+$F$2)^($I$1-G240)*$F$2/((100%+$F$2)^($I$1-G240)-1))</f>
        <v/>
      </c>
      <c r="O241" s="16" t="str">
        <f t="shared" si="27"/>
        <v/>
      </c>
      <c r="P241" s="17" t="str">
        <f t="shared" si="30"/>
        <v/>
      </c>
      <c r="Q241" s="4" t="str">
        <f t="shared" si="31"/>
        <v/>
      </c>
      <c r="R241" s="33" t="str">
        <f t="shared" si="32"/>
        <v/>
      </c>
    </row>
    <row r="242" spans="1:18" x14ac:dyDescent="0.35">
      <c r="A242" s="1" t="str">
        <f t="shared" si="28"/>
        <v/>
      </c>
      <c r="B242" s="9" t="str">
        <f t="shared" si="33"/>
        <v/>
      </c>
      <c r="C242" s="2" t="str">
        <f>IF(A242="",IF(A241="","",SUM($C$6:C241)),B242*$F$2)</f>
        <v/>
      </c>
      <c r="D242" s="2" t="str">
        <f>IF(A242="",IF(A241="","",SUM($D$6:D241)),(D241+(B241*$F$1)/($I$1-A240)))</f>
        <v/>
      </c>
      <c r="E242" s="2" t="str">
        <f>IF(A242="",IF(A241="","",SUM($E$6:E241)),C242+D242)</f>
        <v/>
      </c>
      <c r="G242" s="1" t="str">
        <f t="shared" si="29"/>
        <v/>
      </c>
      <c r="H242" s="2" t="str">
        <f t="shared" si="26"/>
        <v/>
      </c>
      <c r="I242" s="2" t="str">
        <f>IF(G242="",IF(G241="","",SUM(I$6:I241)),H242*$F$2)</f>
        <v/>
      </c>
      <c r="J242" s="2" t="str">
        <f>IF(G242="",IF(G241="","",SUM($J$6:J241)),K242-I242)</f>
        <v/>
      </c>
      <c r="K242" s="2" t="str">
        <f>IF(G242="",IF(G241="","",SUM($K$6:K241)),H242*(100%+$F$2)^($I$1-G241)*$F$2/((100%+$F$2)^($I$1-G241)-1))</f>
        <v/>
      </c>
      <c r="O242" s="16" t="str">
        <f t="shared" si="27"/>
        <v/>
      </c>
      <c r="P242" s="17" t="str">
        <f t="shared" si="30"/>
        <v/>
      </c>
      <c r="Q242" s="4" t="str">
        <f t="shared" si="31"/>
        <v/>
      </c>
      <c r="R242" s="33" t="str">
        <f t="shared" si="32"/>
        <v/>
      </c>
    </row>
    <row r="243" spans="1:18" x14ac:dyDescent="0.35">
      <c r="A243" s="1" t="str">
        <f t="shared" si="28"/>
        <v/>
      </c>
      <c r="B243" s="9" t="str">
        <f t="shared" si="33"/>
        <v/>
      </c>
      <c r="C243" s="2" t="str">
        <f>IF(A243="",IF(A242="","",SUM($C$6:C242)),B243*$F$2)</f>
        <v/>
      </c>
      <c r="D243" s="2" t="str">
        <f>IF(A243="",IF(A242="","",SUM($D$6:D242)),(D242+(B242*$F$1)/($I$1-A241)))</f>
        <v/>
      </c>
      <c r="E243" s="2" t="str">
        <f>IF(A243="",IF(A242="","",SUM($E$6:E242)),C243+D243)</f>
        <v/>
      </c>
      <c r="G243" s="1" t="str">
        <f t="shared" si="29"/>
        <v/>
      </c>
      <c r="H243" s="2" t="str">
        <f t="shared" si="26"/>
        <v/>
      </c>
      <c r="I243" s="2" t="str">
        <f>IF(G243="",IF(G242="","",SUM(I$6:I242)),H243*$F$2)</f>
        <v/>
      </c>
      <c r="J243" s="2" t="str">
        <f>IF(G243="",IF(G242="","",SUM($J$6:J242)),K243-I243)</f>
        <v/>
      </c>
      <c r="K243" s="2" t="str">
        <f>IF(G243="",IF(G242="","",SUM($K$6:K242)),H243*(100%+$F$2)^($I$1-G242)*$F$2/((100%+$F$2)^($I$1-G242)-1))</f>
        <v/>
      </c>
      <c r="O243" s="16" t="str">
        <f t="shared" si="27"/>
        <v/>
      </c>
      <c r="P243" s="17" t="str">
        <f t="shared" si="30"/>
        <v/>
      </c>
      <c r="Q243" s="4" t="str">
        <f t="shared" si="31"/>
        <v/>
      </c>
      <c r="R243" s="33" t="str">
        <f t="shared" si="32"/>
        <v/>
      </c>
    </row>
    <row r="244" spans="1:18" x14ac:dyDescent="0.35">
      <c r="A244" s="1" t="str">
        <f t="shared" si="28"/>
        <v/>
      </c>
      <c r="B244" s="9" t="str">
        <f t="shared" si="33"/>
        <v/>
      </c>
      <c r="C244" s="2" t="str">
        <f>IF(A244="",IF(A243="","",SUM($C$6:C243)),B244*$F$2)</f>
        <v/>
      </c>
      <c r="D244" s="2" t="str">
        <f>IF(A244="",IF(A243="","",SUM($D$6:D243)),(D243+(B243*$F$1)/($I$1-A242)))</f>
        <v/>
      </c>
      <c r="E244" s="2" t="str">
        <f>IF(A244="",IF(A243="","",SUM($E$6:E243)),C244+D244)</f>
        <v/>
      </c>
      <c r="G244" s="1" t="str">
        <f t="shared" si="29"/>
        <v/>
      </c>
      <c r="H244" s="2" t="str">
        <f t="shared" si="26"/>
        <v/>
      </c>
      <c r="I244" s="2" t="str">
        <f>IF(G244="",IF(G243="","",SUM(I$6:I243)),H244*$F$2)</f>
        <v/>
      </c>
      <c r="J244" s="2" t="str">
        <f>IF(G244="",IF(G243="","",SUM($J$6:J243)),K244-I244)</f>
        <v/>
      </c>
      <c r="K244" s="2" t="str">
        <f>IF(G244="",IF(G243="","",SUM($K$6:K243)),H244*(100%+$F$2)^($I$1-G243)*$F$2/((100%+$F$2)^($I$1-G243)-1))</f>
        <v/>
      </c>
      <c r="O244" s="16" t="str">
        <f t="shared" si="27"/>
        <v/>
      </c>
      <c r="P244" s="17" t="str">
        <f t="shared" si="30"/>
        <v/>
      </c>
      <c r="Q244" s="4" t="str">
        <f t="shared" si="31"/>
        <v/>
      </c>
      <c r="R244" s="33" t="str">
        <f t="shared" si="32"/>
        <v/>
      </c>
    </row>
    <row r="245" spans="1:18" x14ac:dyDescent="0.35">
      <c r="A245" s="1" t="str">
        <f t="shared" si="28"/>
        <v/>
      </c>
      <c r="B245" s="9" t="str">
        <f t="shared" si="33"/>
        <v/>
      </c>
      <c r="C245" s="2" t="str">
        <f>IF(A245="",IF(A244="","",SUM($C$6:C244)),B245*$F$2)</f>
        <v/>
      </c>
      <c r="D245" s="2" t="str">
        <f>IF(A245="",IF(A244="","",SUM($D$6:D244)),(D244+(B244*$F$1)/($I$1-A243)))</f>
        <v/>
      </c>
      <c r="E245" s="2" t="str">
        <f>IF(A245="",IF(A244="","",SUM($E$6:E244)),C245+D245)</f>
        <v/>
      </c>
      <c r="G245" s="1" t="str">
        <f t="shared" si="29"/>
        <v/>
      </c>
      <c r="H245" s="2" t="str">
        <f t="shared" si="26"/>
        <v/>
      </c>
      <c r="I245" s="2" t="str">
        <f>IF(G245="",IF(G244="","",SUM(I$6:I244)),H245*$F$2)</f>
        <v/>
      </c>
      <c r="J245" s="2" t="str">
        <f>IF(G245="",IF(G244="","",SUM($J$6:J244)),K245-I245)</f>
        <v/>
      </c>
      <c r="K245" s="2" t="str">
        <f>IF(G245="",IF(G244="","",SUM($K$6:K244)),H245*(100%+$F$2)^($I$1-G244)*$F$2/((100%+$F$2)^($I$1-G244)-1))</f>
        <v/>
      </c>
      <c r="O245" s="16" t="str">
        <f t="shared" si="27"/>
        <v/>
      </c>
      <c r="P245" s="17" t="str">
        <f t="shared" si="30"/>
        <v/>
      </c>
      <c r="Q245" s="4" t="str">
        <f t="shared" si="31"/>
        <v/>
      </c>
      <c r="R245" s="33" t="str">
        <f t="shared" si="32"/>
        <v/>
      </c>
    </row>
    <row r="246" spans="1:18" x14ac:dyDescent="0.35">
      <c r="A246" s="1" t="str">
        <f t="shared" si="28"/>
        <v/>
      </c>
      <c r="B246" s="9" t="str">
        <f t="shared" si="33"/>
        <v/>
      </c>
      <c r="C246" s="2" t="str">
        <f>IF(A246="",IF(A245="","",SUM($C$6:C245)),B246*$F$2)</f>
        <v/>
      </c>
      <c r="D246" s="2" t="str">
        <f>IF(A246="",IF(A245="","",SUM($D$6:D245)),(D245+(B245*$F$1)/($I$1-A244)))</f>
        <v/>
      </c>
      <c r="E246" s="2" t="str">
        <f>IF(A246="",IF(A245="","",SUM($E$6:E245)),C246+D246)</f>
        <v/>
      </c>
      <c r="G246" s="1" t="str">
        <f t="shared" si="29"/>
        <v/>
      </c>
      <c r="H246" s="2" t="str">
        <f t="shared" si="26"/>
        <v/>
      </c>
      <c r="I246" s="2" t="str">
        <f>IF(G246="",IF(G245="","",SUM(I$6:I245)),H246*$F$2)</f>
        <v/>
      </c>
      <c r="J246" s="2" t="str">
        <f>IF(G246="",IF(G245="","",SUM($J$6:J245)),K246-I246)</f>
        <v/>
      </c>
      <c r="K246" s="2" t="str">
        <f>IF(G246="",IF(G245="","",SUM($K$6:K245)),H246*(100%+$F$2)^($I$1-G245)*$F$2/((100%+$F$2)^($I$1-G245)-1))</f>
        <v/>
      </c>
      <c r="O246" s="16" t="str">
        <f t="shared" si="27"/>
        <v/>
      </c>
      <c r="P246" s="17" t="str">
        <f t="shared" si="30"/>
        <v/>
      </c>
      <c r="Q246" s="4" t="str">
        <f t="shared" si="31"/>
        <v/>
      </c>
      <c r="R246" s="33" t="str">
        <f t="shared" si="32"/>
        <v/>
      </c>
    </row>
    <row r="247" spans="1:18" x14ac:dyDescent="0.35">
      <c r="A247" s="1" t="str">
        <f t="shared" si="28"/>
        <v/>
      </c>
      <c r="B247" s="9" t="str">
        <f t="shared" si="33"/>
        <v/>
      </c>
      <c r="C247" s="2" t="str">
        <f>IF(A247="",IF(A246="","",SUM($C$6:C246)),B247*$F$2)</f>
        <v/>
      </c>
      <c r="D247" s="2" t="str">
        <f>IF(A247="",IF(A246="","",SUM($D$6:D246)),(D246+(B246*$F$1)/($I$1-A245)))</f>
        <v/>
      </c>
      <c r="E247" s="2" t="str">
        <f>IF(A247="",IF(A246="","",SUM($E$6:E246)),C247+D247)</f>
        <v/>
      </c>
      <c r="G247" s="1" t="str">
        <f t="shared" si="29"/>
        <v/>
      </c>
      <c r="H247" s="2" t="str">
        <f t="shared" si="26"/>
        <v/>
      </c>
      <c r="I247" s="2" t="str">
        <f>IF(G247="",IF(G246="","",SUM(I$6:I246)),H247*$F$2)</f>
        <v/>
      </c>
      <c r="J247" s="2" t="str">
        <f>IF(G247="",IF(G246="","",SUM($J$6:J246)),K247-I247)</f>
        <v/>
      </c>
      <c r="K247" s="2" t="str">
        <f>IF(G247="",IF(G246="","",SUM($K$6:K246)),H247*(100%+$F$2)^($I$1-G246)*$F$2/((100%+$F$2)^($I$1-G246)-1))</f>
        <v/>
      </c>
      <c r="O247" s="16" t="str">
        <f t="shared" si="27"/>
        <v/>
      </c>
      <c r="P247" s="17" t="str">
        <f t="shared" si="30"/>
        <v/>
      </c>
      <c r="Q247" s="4" t="str">
        <f t="shared" si="31"/>
        <v/>
      </c>
      <c r="R247" s="33" t="str">
        <f t="shared" si="32"/>
        <v/>
      </c>
    </row>
    <row r="248" spans="1:18" x14ac:dyDescent="0.35">
      <c r="A248" s="1" t="str">
        <f t="shared" si="28"/>
        <v/>
      </c>
      <c r="B248" s="9" t="str">
        <f t="shared" si="33"/>
        <v/>
      </c>
      <c r="C248" s="2" t="str">
        <f>IF(A248="",IF(A247="","",SUM($C$6:C247)),B248*$F$2)</f>
        <v/>
      </c>
      <c r="D248" s="2" t="str">
        <f>IF(A248="",IF(A247="","",SUM($D$6:D247)),(D247+(B247*$F$1)/($I$1-A246)))</f>
        <v/>
      </c>
      <c r="E248" s="2" t="str">
        <f>IF(A248="",IF(A247="","",SUM($E$6:E247)),C248+D248)</f>
        <v/>
      </c>
      <c r="G248" s="1" t="str">
        <f t="shared" si="29"/>
        <v/>
      </c>
      <c r="H248" s="2" t="str">
        <f t="shared" si="26"/>
        <v/>
      </c>
      <c r="I248" s="2" t="str">
        <f>IF(G248="",IF(G247="","",SUM(I$6:I247)),H248*$F$2)</f>
        <v/>
      </c>
      <c r="J248" s="2" t="str">
        <f>IF(G248="",IF(G247="","",SUM($J$6:J247)),K248-I248)</f>
        <v/>
      </c>
      <c r="K248" s="2" t="str">
        <f>IF(G248="",IF(G247="","",SUM($K$6:K247)),H248*(100%+$F$2)^($I$1-G247)*$F$2/((100%+$F$2)^($I$1-G247)-1))</f>
        <v/>
      </c>
      <c r="O248" s="16" t="str">
        <f t="shared" si="27"/>
        <v/>
      </c>
      <c r="P248" s="17" t="str">
        <f t="shared" si="30"/>
        <v/>
      </c>
      <c r="Q248" s="4" t="str">
        <f t="shared" si="31"/>
        <v/>
      </c>
      <c r="R248" s="33" t="str">
        <f t="shared" si="32"/>
        <v/>
      </c>
    </row>
    <row r="249" spans="1:18" x14ac:dyDescent="0.35">
      <c r="A249" s="1" t="str">
        <f t="shared" si="28"/>
        <v/>
      </c>
      <c r="B249" s="9" t="str">
        <f t="shared" si="33"/>
        <v/>
      </c>
      <c r="C249" s="2" t="str">
        <f>IF(A249="",IF(A248="","",SUM($C$6:C248)),B249*$F$2)</f>
        <v/>
      </c>
      <c r="D249" s="2" t="str">
        <f>IF(A249="",IF(A248="","",SUM($D$6:D248)),(D248+(B248*$F$1)/($I$1-A247)))</f>
        <v/>
      </c>
      <c r="E249" s="2" t="str">
        <f>IF(A249="",IF(A248="","",SUM($E$6:E248)),C249+D249)</f>
        <v/>
      </c>
      <c r="G249" s="1" t="str">
        <f t="shared" si="29"/>
        <v/>
      </c>
      <c r="H249" s="2" t="str">
        <f t="shared" si="26"/>
        <v/>
      </c>
      <c r="I249" s="2" t="str">
        <f>IF(G249="",IF(G248="","",SUM(I$6:I248)),H249*$F$2)</f>
        <v/>
      </c>
      <c r="J249" s="2" t="str">
        <f>IF(G249="",IF(G248="","",SUM($J$6:J248)),K249-I249)</f>
        <v/>
      </c>
      <c r="K249" s="2" t="str">
        <f>IF(G249="",IF(G248="","",SUM($K$6:K248)),H249*(100%+$F$2)^($I$1-G248)*$F$2/((100%+$F$2)^($I$1-G248)-1))</f>
        <v/>
      </c>
      <c r="O249" s="16" t="str">
        <f t="shared" si="27"/>
        <v/>
      </c>
      <c r="P249" s="17" t="str">
        <f t="shared" si="30"/>
        <v/>
      </c>
      <c r="Q249" s="4" t="str">
        <f t="shared" si="31"/>
        <v/>
      </c>
      <c r="R249" s="33" t="str">
        <f t="shared" si="32"/>
        <v/>
      </c>
    </row>
    <row r="250" spans="1:18" x14ac:dyDescent="0.35">
      <c r="A250" s="1" t="str">
        <f t="shared" si="28"/>
        <v/>
      </c>
      <c r="B250" s="9" t="str">
        <f t="shared" si="33"/>
        <v/>
      </c>
      <c r="C250" s="2" t="str">
        <f>IF(A250="",IF(A249="","",SUM($C$6:C249)),B250*$F$2)</f>
        <v/>
      </c>
      <c r="D250" s="2" t="str">
        <f>IF(A250="",IF(A249="","",SUM($D$6:D249)),(D249+(B249*$F$1)/($I$1-A248)))</f>
        <v/>
      </c>
      <c r="E250" s="2" t="str">
        <f>IF(A250="",IF(A249="","",SUM($E$6:E249)),C250+D250)</f>
        <v/>
      </c>
      <c r="G250" s="1" t="str">
        <f t="shared" si="29"/>
        <v/>
      </c>
      <c r="H250" s="2" t="str">
        <f t="shared" si="26"/>
        <v/>
      </c>
      <c r="I250" s="2" t="str">
        <f>IF(G250="",IF(G249="","",SUM(I$6:I249)),H250*$F$2)</f>
        <v/>
      </c>
      <c r="J250" s="2" t="str">
        <f>IF(G250="",IF(G249="","",SUM($J$6:J249)),K250-I250)</f>
        <v/>
      </c>
      <c r="K250" s="2" t="str">
        <f>IF(G250="",IF(G249="","",SUM($K$6:K249)),H250*(100%+$F$2)^($I$1-G249)*$F$2/((100%+$F$2)^($I$1-G249)-1))</f>
        <v/>
      </c>
      <c r="O250" s="16" t="str">
        <f t="shared" si="27"/>
        <v/>
      </c>
      <c r="P250" s="17" t="str">
        <f t="shared" si="30"/>
        <v/>
      </c>
      <c r="Q250" s="4" t="str">
        <f t="shared" si="31"/>
        <v/>
      </c>
      <c r="R250" s="33" t="str">
        <f t="shared" si="32"/>
        <v/>
      </c>
    </row>
    <row r="251" spans="1:18" x14ac:dyDescent="0.35">
      <c r="A251" s="1" t="str">
        <f t="shared" si="28"/>
        <v/>
      </c>
      <c r="B251" s="9" t="str">
        <f t="shared" si="33"/>
        <v/>
      </c>
      <c r="C251" s="2" t="str">
        <f>IF(A251="",IF(A250="","",SUM($C$6:C250)),B251*$F$2)</f>
        <v/>
      </c>
      <c r="D251" s="2" t="str">
        <f>IF(A251="",IF(A250="","",SUM($D$6:D250)),(D250+(B250*$F$1)/($I$1-A249)))</f>
        <v/>
      </c>
      <c r="E251" s="2" t="str">
        <f>IF(A251="",IF(A250="","",SUM($E$6:E250)),C251+D251)</f>
        <v/>
      </c>
      <c r="G251" s="1" t="str">
        <f t="shared" si="29"/>
        <v/>
      </c>
      <c r="H251" s="2" t="str">
        <f t="shared" si="26"/>
        <v/>
      </c>
      <c r="I251" s="2" t="str">
        <f>IF(G251="",IF(G250="","",SUM(I$6:I250)),H251*$F$2)</f>
        <v/>
      </c>
      <c r="J251" s="2" t="str">
        <f>IF(G251="",IF(G250="","",SUM($J$6:J250)),K251-I251)</f>
        <v/>
      </c>
      <c r="K251" s="2" t="str">
        <f>IF(G251="",IF(G250="","",SUM($K$6:K250)),H251*(100%+$F$2)^($I$1-G250)*$F$2/((100%+$F$2)^($I$1-G250)-1))</f>
        <v/>
      </c>
      <c r="O251" s="16" t="str">
        <f t="shared" si="27"/>
        <v/>
      </c>
      <c r="P251" s="17" t="str">
        <f t="shared" si="30"/>
        <v/>
      </c>
      <c r="Q251" s="4" t="str">
        <f t="shared" si="31"/>
        <v/>
      </c>
      <c r="R251" s="33" t="str">
        <f t="shared" si="32"/>
        <v/>
      </c>
    </row>
    <row r="252" spans="1:18" x14ac:dyDescent="0.35">
      <c r="A252" s="1" t="str">
        <f t="shared" si="28"/>
        <v/>
      </c>
      <c r="B252" s="9" t="str">
        <f t="shared" si="33"/>
        <v/>
      </c>
      <c r="C252" s="2" t="str">
        <f>IF(A252="",IF(A251="","",SUM($C$6:C251)),B252*$F$2)</f>
        <v/>
      </c>
      <c r="D252" s="2" t="str">
        <f>IF(A252="",IF(A251="","",SUM($D$6:D251)),(D251+(B251*$F$1)/($I$1-A250)))</f>
        <v/>
      </c>
      <c r="E252" s="2" t="str">
        <f>IF(A252="",IF(A251="","",SUM($E$6:E251)),C252+D252)</f>
        <v/>
      </c>
      <c r="G252" s="1" t="str">
        <f t="shared" si="29"/>
        <v/>
      </c>
      <c r="H252" s="2" t="str">
        <f t="shared" si="26"/>
        <v/>
      </c>
      <c r="I252" s="2" t="str">
        <f>IF(G252="",IF(G251="","",SUM(I$6:I251)),H252*$F$2)</f>
        <v/>
      </c>
      <c r="J252" s="2" t="str">
        <f>IF(G252="",IF(G251="","",SUM($J$6:J251)),K252-I252)</f>
        <v/>
      </c>
      <c r="K252" s="2" t="str">
        <f>IF(G252="",IF(G251="","",SUM($K$6:K251)),H252*(100%+$F$2)^($I$1-G251)*$F$2/((100%+$F$2)^($I$1-G251)-1))</f>
        <v/>
      </c>
      <c r="O252" s="16" t="str">
        <f t="shared" si="27"/>
        <v/>
      </c>
      <c r="P252" s="17" t="str">
        <f t="shared" si="30"/>
        <v/>
      </c>
      <c r="Q252" s="4" t="str">
        <f t="shared" si="31"/>
        <v/>
      </c>
      <c r="R252" s="33" t="str">
        <f t="shared" si="32"/>
        <v/>
      </c>
    </row>
    <row r="253" spans="1:18" x14ac:dyDescent="0.35">
      <c r="A253" s="1" t="str">
        <f t="shared" si="28"/>
        <v/>
      </c>
      <c r="B253" s="9" t="str">
        <f t="shared" si="33"/>
        <v/>
      </c>
      <c r="C253" s="2" t="str">
        <f>IF(A253="",IF(A252="","",SUM($C$6:C252)),B253*$F$2)</f>
        <v/>
      </c>
      <c r="D253" s="2" t="str">
        <f>IF(A253="",IF(A252="","",SUM($D$6:D252)),(D252+(B252*$F$1)/($I$1-A251)))</f>
        <v/>
      </c>
      <c r="E253" s="2" t="str">
        <f>IF(A253="",IF(A252="","",SUM($E$6:E252)),C253+D253)</f>
        <v/>
      </c>
      <c r="G253" s="1" t="str">
        <f t="shared" si="29"/>
        <v/>
      </c>
      <c r="H253" s="2" t="str">
        <f t="shared" si="26"/>
        <v/>
      </c>
      <c r="I253" s="2" t="str">
        <f>IF(G253="",IF(G252="","",SUM(I$6:I252)),H253*$F$2)</f>
        <v/>
      </c>
      <c r="J253" s="2" t="str">
        <f>IF(G253="",IF(G252="","",SUM($J$6:J252)),K253-I253)</f>
        <v/>
      </c>
      <c r="K253" s="2" t="str">
        <f>IF(G253="",IF(G252="","",SUM($K$6:K252)),H253*(100%+$F$2)^($I$1-G252)*$F$2/((100%+$F$2)^($I$1-G252)-1))</f>
        <v/>
      </c>
      <c r="O253" s="16" t="str">
        <f t="shared" si="27"/>
        <v/>
      </c>
      <c r="P253" s="17" t="str">
        <f t="shared" si="30"/>
        <v/>
      </c>
      <c r="Q253" s="4" t="str">
        <f t="shared" si="31"/>
        <v/>
      </c>
      <c r="R253" s="33" t="str">
        <f t="shared" si="32"/>
        <v/>
      </c>
    </row>
    <row r="254" spans="1:18" x14ac:dyDescent="0.35">
      <c r="A254" s="1" t="str">
        <f t="shared" si="28"/>
        <v/>
      </c>
      <c r="B254" s="9" t="str">
        <f t="shared" si="33"/>
        <v/>
      </c>
      <c r="C254" s="2" t="str">
        <f>IF(A254="",IF(A253="","",SUM($C$6:C253)),B254*$F$2)</f>
        <v/>
      </c>
      <c r="D254" s="2" t="str">
        <f>IF(A254="",IF(A253="","",SUM($D$6:D253)),(D253+(B253*$F$1)/($I$1-A252)))</f>
        <v/>
      </c>
      <c r="E254" s="2" t="str">
        <f>IF(A254="",IF(A253="","",SUM($E$6:E253)),C254+D254)</f>
        <v/>
      </c>
      <c r="G254" s="1" t="str">
        <f t="shared" si="29"/>
        <v/>
      </c>
      <c r="H254" s="2" t="str">
        <f t="shared" si="26"/>
        <v/>
      </c>
      <c r="I254" s="2" t="str">
        <f>IF(G254="",IF(G253="","",SUM(I$6:I253)),H254*$F$2)</f>
        <v/>
      </c>
      <c r="J254" s="2" t="str">
        <f>IF(G254="",IF(G253="","",SUM($J$6:J253)),K254-I254)</f>
        <v/>
      </c>
      <c r="K254" s="2" t="str">
        <f>IF(G254="",IF(G253="","",SUM($K$6:K253)),H254*(100%+$F$2)^($I$1-G253)*$F$2/((100%+$F$2)^($I$1-G253)-1))</f>
        <v/>
      </c>
      <c r="O254" s="16" t="str">
        <f t="shared" si="27"/>
        <v/>
      </c>
      <c r="P254" s="17" t="str">
        <f t="shared" si="30"/>
        <v/>
      </c>
      <c r="Q254" s="4" t="str">
        <f t="shared" si="31"/>
        <v/>
      </c>
      <c r="R254" s="33" t="str">
        <f t="shared" si="32"/>
        <v/>
      </c>
    </row>
    <row r="255" spans="1:18" x14ac:dyDescent="0.35">
      <c r="A255" s="1" t="str">
        <f t="shared" si="28"/>
        <v/>
      </c>
      <c r="B255" s="9" t="str">
        <f t="shared" si="33"/>
        <v/>
      </c>
      <c r="C255" s="2" t="str">
        <f>IF(A255="",IF(A254="","",SUM($C$6:C254)),B255*$F$2)</f>
        <v/>
      </c>
      <c r="D255" s="2" t="str">
        <f>IF(A255="",IF(A254="","",SUM($D$6:D254)),(D254+(B254*$F$1)/($I$1-A253)))</f>
        <v/>
      </c>
      <c r="E255" s="2" t="str">
        <f>IF(A255="",IF(A254="","",SUM($E$6:E254)),C255+D255)</f>
        <v/>
      </c>
      <c r="G255" s="1" t="str">
        <f t="shared" si="29"/>
        <v/>
      </c>
      <c r="H255" s="2" t="str">
        <f t="shared" si="26"/>
        <v/>
      </c>
      <c r="I255" s="2" t="str">
        <f>IF(G255="",IF(G254="","",SUM(I$6:I254)),H255*$F$2)</f>
        <v/>
      </c>
      <c r="J255" s="2" t="str">
        <f>IF(G255="",IF(G254="","",SUM($J$6:J254)),K255-I255)</f>
        <v/>
      </c>
      <c r="K255" s="2" t="str">
        <f>IF(G255="",IF(G254="","",SUM($K$6:K254)),H255*(100%+$F$2)^($I$1-G254)*$F$2/((100%+$F$2)^($I$1-G254)-1))</f>
        <v/>
      </c>
      <c r="O255" s="16" t="str">
        <f t="shared" si="27"/>
        <v/>
      </c>
      <c r="P255" s="17" t="str">
        <f t="shared" si="30"/>
        <v/>
      </c>
      <c r="Q255" s="4" t="str">
        <f t="shared" si="31"/>
        <v/>
      </c>
      <c r="R255" s="33" t="str">
        <f t="shared" si="32"/>
        <v/>
      </c>
    </row>
    <row r="256" spans="1:18" x14ac:dyDescent="0.35">
      <c r="A256" s="1" t="str">
        <f t="shared" si="28"/>
        <v/>
      </c>
      <c r="B256" s="9" t="str">
        <f t="shared" si="33"/>
        <v/>
      </c>
      <c r="C256" s="2" t="str">
        <f>IF(A256="",IF(A255="","",SUM($C$6:C255)),B256*$F$2)</f>
        <v/>
      </c>
      <c r="D256" s="2" t="str">
        <f>IF(A256="",IF(A255="","",SUM($D$6:D255)),(D255+(B255*$F$1)/($I$1-A254)))</f>
        <v/>
      </c>
      <c r="E256" s="2" t="str">
        <f>IF(A256="",IF(A255="","",SUM($E$6:E255)),C256+D256)</f>
        <v/>
      </c>
      <c r="G256" s="1" t="str">
        <f t="shared" si="29"/>
        <v/>
      </c>
      <c r="H256" s="2" t="str">
        <f t="shared" si="26"/>
        <v/>
      </c>
      <c r="I256" s="2" t="str">
        <f>IF(G256="",IF(G255="","",SUM(I$6:I255)),H256*$F$2)</f>
        <v/>
      </c>
      <c r="J256" s="2" t="str">
        <f>IF(G256="",IF(G255="","",SUM($J$6:J255)),K256-I256)</f>
        <v/>
      </c>
      <c r="K256" s="2" t="str">
        <f>IF(G256="",IF(G255="","",SUM($K$6:K255)),H256*(100%+$F$2)^($I$1-G255)*$F$2/((100%+$F$2)^($I$1-G255)-1))</f>
        <v/>
      </c>
      <c r="O256" s="16" t="str">
        <f t="shared" si="27"/>
        <v/>
      </c>
      <c r="P256" s="17" t="str">
        <f t="shared" si="30"/>
        <v/>
      </c>
      <c r="Q256" s="4" t="str">
        <f t="shared" si="31"/>
        <v/>
      </c>
      <c r="R256" s="33" t="str">
        <f t="shared" si="32"/>
        <v/>
      </c>
    </row>
    <row r="257" spans="1:18" x14ac:dyDescent="0.35">
      <c r="A257" s="1" t="str">
        <f t="shared" si="28"/>
        <v/>
      </c>
      <c r="B257" s="9" t="str">
        <f t="shared" si="33"/>
        <v/>
      </c>
      <c r="C257" s="2" t="str">
        <f>IF(A257="",IF(A256="","",SUM($C$6:C256)),B257*$F$2)</f>
        <v/>
      </c>
      <c r="D257" s="2" t="str">
        <f>IF(A257="",IF(A256="","",SUM($D$6:D256)),(D256+(B256*$F$1)/($I$1-A255)))</f>
        <v/>
      </c>
      <c r="E257" s="2" t="str">
        <f>IF(A257="",IF(A256="","",SUM($E$6:E256)),C257+D257)</f>
        <v/>
      </c>
      <c r="G257" s="1" t="str">
        <f t="shared" si="29"/>
        <v/>
      </c>
      <c r="H257" s="2" t="str">
        <f t="shared" si="26"/>
        <v/>
      </c>
      <c r="I257" s="2" t="str">
        <f>IF(G257="",IF(G256="","",SUM(I$6:I256)),H257*$F$2)</f>
        <v/>
      </c>
      <c r="J257" s="2" t="str">
        <f>IF(G257="",IF(G256="","",SUM($J$6:J256)),K257-I257)</f>
        <v/>
      </c>
      <c r="K257" s="2" t="str">
        <f>IF(G257="",IF(G256="","",SUM($K$6:K256)),H257*(100%+$F$2)^($I$1-G256)*$F$2/((100%+$F$2)^($I$1-G256)-1))</f>
        <v/>
      </c>
      <c r="O257" s="16" t="str">
        <f t="shared" si="27"/>
        <v/>
      </c>
      <c r="P257" s="17" t="str">
        <f t="shared" si="30"/>
        <v/>
      </c>
      <c r="Q257" s="4" t="str">
        <f t="shared" si="31"/>
        <v/>
      </c>
      <c r="R257" s="33" t="str">
        <f t="shared" si="32"/>
        <v/>
      </c>
    </row>
    <row r="258" spans="1:18" x14ac:dyDescent="0.35">
      <c r="A258" s="1" t="str">
        <f t="shared" si="28"/>
        <v/>
      </c>
      <c r="B258" s="9" t="str">
        <f t="shared" si="33"/>
        <v/>
      </c>
      <c r="C258" s="2" t="str">
        <f>IF(A258="",IF(A257="","",SUM($C$6:C257)),B258*$F$2)</f>
        <v/>
      </c>
      <c r="D258" s="2" t="str">
        <f>IF(A258="",IF(A257="","",SUM($D$6:D257)),(D257+(B257*$F$1)/($I$1-A256)))</f>
        <v/>
      </c>
      <c r="E258" s="2" t="str">
        <f>IF(A258="",IF(A257="","",SUM($E$6:E257)),C258+D258)</f>
        <v/>
      </c>
      <c r="G258" s="1" t="str">
        <f t="shared" si="29"/>
        <v/>
      </c>
      <c r="H258" s="2" t="str">
        <f t="shared" si="26"/>
        <v/>
      </c>
      <c r="I258" s="2" t="str">
        <f>IF(G258="",IF(G257="","",SUM(I$6:I257)),H258*$F$2)</f>
        <v/>
      </c>
      <c r="J258" s="2" t="str">
        <f>IF(G258="",IF(G257="","",SUM($J$6:J257)),K258-I258)</f>
        <v/>
      </c>
      <c r="K258" s="2" t="str">
        <f>IF(G258="",IF(G257="","",SUM($K$6:K257)),H258*(100%+$F$2)^($I$1-G257)*$F$2/((100%+$F$2)^($I$1-G257)-1))</f>
        <v/>
      </c>
      <c r="O258" s="16" t="str">
        <f t="shared" si="27"/>
        <v/>
      </c>
      <c r="P258" s="17" t="str">
        <f t="shared" si="30"/>
        <v/>
      </c>
      <c r="Q258" s="4" t="str">
        <f t="shared" si="31"/>
        <v/>
      </c>
      <c r="R258" s="33" t="str">
        <f t="shared" si="32"/>
        <v/>
      </c>
    </row>
    <row r="259" spans="1:18" x14ac:dyDescent="0.35">
      <c r="A259" s="1" t="str">
        <f t="shared" si="28"/>
        <v/>
      </c>
      <c r="B259" s="9" t="str">
        <f t="shared" si="33"/>
        <v/>
      </c>
      <c r="C259" s="2" t="str">
        <f>IF(A259="",IF(A258="","",SUM($C$6:C258)),B259*$F$2)</f>
        <v/>
      </c>
      <c r="D259" s="2" t="str">
        <f>IF(A259="",IF(A258="","",SUM($D$6:D258)),(D258+(B258*$F$1)/($I$1-A257)))</f>
        <v/>
      </c>
      <c r="E259" s="2" t="str">
        <f>IF(A259="",IF(A258="","",SUM($E$6:E258)),C259+D259)</f>
        <v/>
      </c>
      <c r="G259" s="1" t="str">
        <f t="shared" si="29"/>
        <v/>
      </c>
      <c r="H259" s="2" t="str">
        <f t="shared" si="26"/>
        <v/>
      </c>
      <c r="I259" s="2" t="str">
        <f>IF(G259="",IF(G258="","",SUM(I$6:I258)),H259*$F$2)</f>
        <v/>
      </c>
      <c r="J259" s="2" t="str">
        <f>IF(G259="",IF(G258="","",SUM($J$6:J258)),K259-I259)</f>
        <v/>
      </c>
      <c r="K259" s="2" t="str">
        <f>IF(G259="",IF(G258="","",SUM($K$6:K258)),H259*(100%+$F$2)^($I$1-G258)*$F$2/((100%+$F$2)^($I$1-G258)-1))</f>
        <v/>
      </c>
      <c r="O259" s="16" t="str">
        <f t="shared" si="27"/>
        <v/>
      </c>
      <c r="P259" s="17" t="str">
        <f t="shared" si="30"/>
        <v/>
      </c>
      <c r="Q259" s="4" t="str">
        <f t="shared" si="31"/>
        <v/>
      </c>
      <c r="R259" s="33" t="str">
        <f t="shared" si="32"/>
        <v/>
      </c>
    </row>
    <row r="260" spans="1:18" x14ac:dyDescent="0.35">
      <c r="A260" s="1" t="str">
        <f t="shared" si="28"/>
        <v/>
      </c>
      <c r="B260" s="9" t="str">
        <f t="shared" si="33"/>
        <v/>
      </c>
      <c r="C260" s="2" t="str">
        <f>IF(A260="",IF(A259="","",SUM($C$6:C259)),B260*$F$2)</f>
        <v/>
      </c>
      <c r="D260" s="2" t="str">
        <f>IF(A260="",IF(A259="","",SUM($D$6:D259)),(D259+(B259*$F$1)/($I$1-A258)))</f>
        <v/>
      </c>
      <c r="E260" s="2" t="str">
        <f>IF(A260="",IF(A259="","",SUM($E$6:E259)),C260+D260)</f>
        <v/>
      </c>
      <c r="G260" s="1" t="str">
        <f t="shared" si="29"/>
        <v/>
      </c>
      <c r="H260" s="2" t="str">
        <f t="shared" si="26"/>
        <v/>
      </c>
      <c r="I260" s="2" t="str">
        <f>IF(G260="",IF(G259="","",SUM(I$6:I259)),H260*$F$2)</f>
        <v/>
      </c>
      <c r="J260" s="2" t="str">
        <f>IF(G260="",IF(G259="","",SUM($J$6:J259)),K260-I260)</f>
        <v/>
      </c>
      <c r="K260" s="2" t="str">
        <f>IF(G260="",IF(G259="","",SUM($K$6:K259)),H260*(100%+$F$2)^($I$1-G259)*$F$2/((100%+$F$2)^($I$1-G259)-1))</f>
        <v/>
      </c>
      <c r="O260" s="16" t="str">
        <f t="shared" si="27"/>
        <v/>
      </c>
      <c r="P260" s="17" t="str">
        <f t="shared" si="30"/>
        <v/>
      </c>
      <c r="Q260" s="4" t="str">
        <f t="shared" si="31"/>
        <v/>
      </c>
      <c r="R260" s="33" t="str">
        <f t="shared" si="32"/>
        <v/>
      </c>
    </row>
    <row r="261" spans="1:18" x14ac:dyDescent="0.35">
      <c r="A261" s="1" t="str">
        <f t="shared" si="28"/>
        <v/>
      </c>
      <c r="B261" s="9" t="str">
        <f t="shared" si="33"/>
        <v/>
      </c>
      <c r="C261" s="2" t="str">
        <f>IF(A261="",IF(A260="","",SUM($C$6:C260)),B261*$F$2)</f>
        <v/>
      </c>
      <c r="D261" s="2" t="str">
        <f>IF(A261="",IF(A260="","",SUM($D$6:D260)),(D260+(B260*$F$1)/($I$1-A259)))</f>
        <v/>
      </c>
      <c r="E261" s="2" t="str">
        <f>IF(A261="",IF(A260="","",SUM($E$6:E260)),C261+D261)</f>
        <v/>
      </c>
      <c r="G261" s="1" t="str">
        <f t="shared" si="29"/>
        <v/>
      </c>
      <c r="H261" s="2" t="str">
        <f t="shared" si="26"/>
        <v/>
      </c>
      <c r="I261" s="2" t="str">
        <f>IF(G261="",IF(G260="","",SUM(I$6:I260)),H261*$F$2)</f>
        <v/>
      </c>
      <c r="J261" s="2" t="str">
        <f>IF(G261="",IF(G260="","",SUM($J$6:J260)),K261-I261)</f>
        <v/>
      </c>
      <c r="K261" s="2" t="str">
        <f>IF(G261="",IF(G260="","",SUM($K$6:K260)),H261*(100%+$F$2)^($I$1-G260)*$F$2/((100%+$F$2)^($I$1-G260)-1))</f>
        <v/>
      </c>
      <c r="O261" s="16" t="str">
        <f t="shared" si="27"/>
        <v/>
      </c>
      <c r="P261" s="17" t="str">
        <f t="shared" si="30"/>
        <v/>
      </c>
      <c r="Q261" s="4" t="str">
        <f t="shared" si="31"/>
        <v/>
      </c>
      <c r="R261" s="33" t="str">
        <f t="shared" si="32"/>
        <v/>
      </c>
    </row>
    <row r="262" spans="1:18" x14ac:dyDescent="0.35">
      <c r="A262" s="1" t="str">
        <f t="shared" si="28"/>
        <v/>
      </c>
      <c r="B262" s="9" t="str">
        <f t="shared" si="33"/>
        <v/>
      </c>
      <c r="C262" s="2" t="str">
        <f>IF(A262="",IF(A261="","",SUM($C$6:C261)),B262*$F$2)</f>
        <v/>
      </c>
      <c r="D262" s="2" t="str">
        <f>IF(A262="",IF(A261="","",SUM($D$6:D261)),(D261+(B261*$F$1)/($I$1-A260)))</f>
        <v/>
      </c>
      <c r="E262" s="2" t="str">
        <f>IF(A262="",IF(A261="","",SUM($E$6:E261)),C262+D262)</f>
        <v/>
      </c>
      <c r="G262" s="1" t="str">
        <f t="shared" si="29"/>
        <v/>
      </c>
      <c r="H262" s="2" t="str">
        <f t="shared" si="26"/>
        <v/>
      </c>
      <c r="I262" s="2" t="str">
        <f>IF(G262="",IF(G261="","",SUM(I$6:I261)),H262*$F$2)</f>
        <v/>
      </c>
      <c r="J262" s="2" t="str">
        <f>IF(G262="",IF(G261="","",SUM($J$6:J261)),K262-I262)</f>
        <v/>
      </c>
      <c r="K262" s="2" t="str">
        <f>IF(G262="",IF(G261="","",SUM($K$6:K261)),H262*(100%+$F$2)^($I$1-G261)*$F$2/((100%+$F$2)^($I$1-G261)-1))</f>
        <v/>
      </c>
      <c r="O262" s="16" t="str">
        <f t="shared" si="27"/>
        <v/>
      </c>
      <c r="P262" s="17" t="str">
        <f t="shared" si="30"/>
        <v/>
      </c>
      <c r="Q262" s="4" t="str">
        <f t="shared" si="31"/>
        <v/>
      </c>
      <c r="R262" s="33" t="str">
        <f t="shared" si="32"/>
        <v/>
      </c>
    </row>
    <row r="263" spans="1:18" x14ac:dyDescent="0.35">
      <c r="A263" s="1" t="str">
        <f t="shared" si="28"/>
        <v/>
      </c>
      <c r="B263" s="9" t="str">
        <f t="shared" si="33"/>
        <v/>
      </c>
      <c r="C263" s="2" t="str">
        <f>IF(A263="",IF(A262="","",SUM($C$6:C262)),B263*$F$2)</f>
        <v/>
      </c>
      <c r="D263" s="2" t="str">
        <f>IF(A263="",IF(A262="","",SUM($D$6:D262)),(D262+(B262*$F$1)/($I$1-A261)))</f>
        <v/>
      </c>
      <c r="E263" s="2" t="str">
        <f>IF(A263="",IF(A262="","",SUM($E$6:E262)),C263+D263)</f>
        <v/>
      </c>
      <c r="G263" s="1" t="str">
        <f t="shared" si="29"/>
        <v/>
      </c>
      <c r="H263" s="2" t="str">
        <f t="shared" ref="H263:H326" si="34">IF(G263="",IF(G262="","","samtals"),H262+(H262-J262)*$F$1-J262)</f>
        <v/>
      </c>
      <c r="I263" s="2" t="str">
        <f>IF(G263="",IF(G262="","",SUM(I$6:I262)),H263*$F$2)</f>
        <v/>
      </c>
      <c r="J263" s="2" t="str">
        <f>IF(G263="",IF(G262="","",SUM($J$6:J262)),K263-I263)</f>
        <v/>
      </c>
      <c r="K263" s="2" t="str">
        <f>IF(G263="",IF(G262="","",SUM($K$6:K262)),H263*(100%+$F$2)^($I$1-G262)*$F$2/((100%+$F$2)^($I$1-G262)-1))</f>
        <v/>
      </c>
      <c r="O263" s="16" t="str">
        <f t="shared" ref="O263:O309" si="35">IF(G263="","",J263/H263)</f>
        <v/>
      </c>
      <c r="P263" s="17" t="str">
        <f t="shared" si="30"/>
        <v/>
      </c>
      <c r="Q263" s="4" t="str">
        <f t="shared" si="31"/>
        <v/>
      </c>
      <c r="R263" s="33" t="str">
        <f t="shared" si="32"/>
        <v/>
      </c>
    </row>
    <row r="264" spans="1:18" x14ac:dyDescent="0.35">
      <c r="A264" s="1" t="str">
        <f t="shared" ref="A264:A327" si="36">IF(A263="","",IF($I$1&gt;=A263+1,A263+1,""))</f>
        <v/>
      </c>
      <c r="B264" s="9" t="str">
        <f t="shared" si="33"/>
        <v/>
      </c>
      <c r="C264" s="2" t="str">
        <f>IF(A264="",IF(A263="","",SUM($C$6:C263)),B264*$F$2)</f>
        <v/>
      </c>
      <c r="D264" s="2" t="str">
        <f>IF(A264="",IF(A263="","",SUM($D$6:D263)),(D263+(B263*$F$1)/($I$1-A262)))</f>
        <v/>
      </c>
      <c r="E264" s="2" t="str">
        <f>IF(A264="",IF(A263="","",SUM($E$6:E263)),C264+D264)</f>
        <v/>
      </c>
      <c r="G264" s="1" t="str">
        <f t="shared" ref="G264:G327" si="37">IF(G263="","",IF($I$1&gt;=G263+1,G263+1,""))</f>
        <v/>
      </c>
      <c r="H264" s="2" t="str">
        <f t="shared" si="34"/>
        <v/>
      </c>
      <c r="I264" s="2" t="str">
        <f>IF(G264="",IF(G263="","",SUM(I$6:I263)),H264*$F$2)</f>
        <v/>
      </c>
      <c r="J264" s="2" t="str">
        <f>IF(G264="",IF(G263="","",SUM($J$6:J263)),K264-I264)</f>
        <v/>
      </c>
      <c r="K264" s="2" t="str">
        <f>IF(G264="",IF(G263="","",SUM($K$6:K263)),H264*(100%+$F$2)^($I$1-G263)*$F$2/((100%+$F$2)^($I$1-G263)-1))</f>
        <v/>
      </c>
      <c r="O264" s="16" t="str">
        <f t="shared" si="35"/>
        <v/>
      </c>
      <c r="P264" s="17" t="str">
        <f t="shared" ref="P264:P327" si="38">IF(G264="","", (K264-K263)/K263)</f>
        <v/>
      </c>
      <c r="Q264" s="4" t="str">
        <f t="shared" ref="Q264:Q327" si="39">IF(G264="","",Q263*(1+$F$1))</f>
        <v/>
      </c>
      <c r="R264" s="33" t="str">
        <f t="shared" ref="R264:R327" si="40">IF(G264="", "",(Q264-H264)/Q264)</f>
        <v/>
      </c>
    </row>
    <row r="265" spans="1:18" x14ac:dyDescent="0.35">
      <c r="A265" s="1" t="str">
        <f t="shared" si="36"/>
        <v/>
      </c>
      <c r="B265" s="9" t="str">
        <f t="shared" si="33"/>
        <v/>
      </c>
      <c r="C265" s="2" t="str">
        <f>IF(A265="",IF(A264="","",SUM($C$6:C264)),B265*$F$2)</f>
        <v/>
      </c>
      <c r="D265" s="2" t="str">
        <f>IF(A265="",IF(A264="","",SUM($D$6:D264)),(D264+(B264*$F$1)/($I$1-A263)))</f>
        <v/>
      </c>
      <c r="E265" s="2" t="str">
        <f>IF(A265="",IF(A264="","",SUM($E$6:E264)),C265+D265)</f>
        <v/>
      </c>
      <c r="G265" s="1" t="str">
        <f t="shared" si="37"/>
        <v/>
      </c>
      <c r="H265" s="2" t="str">
        <f t="shared" si="34"/>
        <v/>
      </c>
      <c r="I265" s="2" t="str">
        <f>IF(G265="",IF(G264="","",SUM(I$6:I264)),H265*$F$2)</f>
        <v/>
      </c>
      <c r="J265" s="2" t="str">
        <f>IF(G265="",IF(G264="","",SUM($J$6:J264)),K265-I265)</f>
        <v/>
      </c>
      <c r="K265" s="2" t="str">
        <f>IF(G265="",IF(G264="","",SUM($K$6:K264)),H265*(100%+$F$2)^($I$1-G264)*$F$2/((100%+$F$2)^($I$1-G264)-1))</f>
        <v/>
      </c>
      <c r="O265" s="16" t="str">
        <f t="shared" si="35"/>
        <v/>
      </c>
      <c r="P265" s="17" t="str">
        <f t="shared" si="38"/>
        <v/>
      </c>
      <c r="Q265" s="4" t="str">
        <f t="shared" si="39"/>
        <v/>
      </c>
      <c r="R265" s="33" t="str">
        <f t="shared" si="40"/>
        <v/>
      </c>
    </row>
    <row r="266" spans="1:18" x14ac:dyDescent="0.35">
      <c r="A266" s="1" t="str">
        <f t="shared" si="36"/>
        <v/>
      </c>
      <c r="B266" s="9" t="str">
        <f t="shared" si="33"/>
        <v/>
      </c>
      <c r="C266" s="2" t="str">
        <f>IF(A266="",IF(A265="","",SUM($C$6:C265)),B266*$F$2)</f>
        <v/>
      </c>
      <c r="D266" s="2" t="str">
        <f>IF(A266="",IF(A265="","",SUM($D$6:D265)),(D265+(B265*$F$1)/($I$1-A264)))</f>
        <v/>
      </c>
      <c r="E266" s="2" t="str">
        <f>IF(A266="",IF(A265="","",SUM($E$6:E265)),C266+D266)</f>
        <v/>
      </c>
      <c r="G266" s="1" t="str">
        <f t="shared" si="37"/>
        <v/>
      </c>
      <c r="H266" s="2" t="str">
        <f t="shared" si="34"/>
        <v/>
      </c>
      <c r="I266" s="2" t="str">
        <f>IF(G266="",IF(G265="","",SUM(I$6:I265)),H266*$F$2)</f>
        <v/>
      </c>
      <c r="J266" s="2" t="str">
        <f>IF(G266="",IF(G265="","",SUM($J$6:J265)),K266-I266)</f>
        <v/>
      </c>
      <c r="K266" s="2" t="str">
        <f>IF(G266="",IF(G265="","",SUM($K$6:K265)),H266*(100%+$F$2)^($I$1-G265)*$F$2/((100%+$F$2)^($I$1-G265)-1))</f>
        <v/>
      </c>
      <c r="O266" s="16" t="str">
        <f t="shared" si="35"/>
        <v/>
      </c>
      <c r="P266" s="17" t="str">
        <f t="shared" si="38"/>
        <v/>
      </c>
      <c r="Q266" s="4" t="str">
        <f t="shared" si="39"/>
        <v/>
      </c>
      <c r="R266" s="33" t="str">
        <f t="shared" si="40"/>
        <v/>
      </c>
    </row>
    <row r="267" spans="1:18" x14ac:dyDescent="0.35">
      <c r="A267" s="1" t="str">
        <f t="shared" si="36"/>
        <v/>
      </c>
      <c r="B267" s="9" t="str">
        <f t="shared" si="33"/>
        <v/>
      </c>
      <c r="C267" s="2" t="str">
        <f>IF(A267="",IF(A266="","",SUM($C$6:C266)),B267*$F$2)</f>
        <v/>
      </c>
      <c r="D267" s="2" t="str">
        <f>IF(A267="",IF(A266="","",SUM($D$6:D266)),(D266+(B266*$F$1)/($I$1-A265)))</f>
        <v/>
      </c>
      <c r="E267" s="2" t="str">
        <f>IF(A267="",IF(A266="","",SUM($E$6:E266)),C267+D267)</f>
        <v/>
      </c>
      <c r="G267" s="1" t="str">
        <f t="shared" si="37"/>
        <v/>
      </c>
      <c r="H267" s="2" t="str">
        <f t="shared" si="34"/>
        <v/>
      </c>
      <c r="I267" s="2" t="str">
        <f>IF(G267="",IF(G266="","",SUM(I$6:I266)),H267*$F$2)</f>
        <v/>
      </c>
      <c r="J267" s="2" t="str">
        <f>IF(G267="",IF(G266="","",SUM($J$6:J266)),K267-I267)</f>
        <v/>
      </c>
      <c r="K267" s="2" t="str">
        <f>IF(G267="",IF(G266="","",SUM($K$6:K266)),H267*(100%+$F$2)^($I$1-G266)*$F$2/((100%+$F$2)^($I$1-G266)-1))</f>
        <v/>
      </c>
      <c r="O267" s="16" t="str">
        <f t="shared" si="35"/>
        <v/>
      </c>
      <c r="P267" s="17" t="str">
        <f t="shared" si="38"/>
        <v/>
      </c>
      <c r="Q267" s="4" t="str">
        <f t="shared" si="39"/>
        <v/>
      </c>
      <c r="R267" s="33" t="str">
        <f t="shared" si="40"/>
        <v/>
      </c>
    </row>
    <row r="268" spans="1:18" x14ac:dyDescent="0.35">
      <c r="A268" s="1" t="str">
        <f t="shared" si="36"/>
        <v/>
      </c>
      <c r="B268" s="9" t="str">
        <f t="shared" si="33"/>
        <v/>
      </c>
      <c r="C268" s="2" t="str">
        <f>IF(A268="",IF(A267="","",SUM($C$6:C267)),B268*$F$2)</f>
        <v/>
      </c>
      <c r="D268" s="2" t="str">
        <f>IF(A268="",IF(A267="","",SUM($D$6:D267)),(D267+(B267*$F$1)/($I$1-A266)))</f>
        <v/>
      </c>
      <c r="E268" s="2" t="str">
        <f>IF(A268="",IF(A267="","",SUM($E$6:E267)),C268+D268)</f>
        <v/>
      </c>
      <c r="G268" s="1" t="str">
        <f t="shared" si="37"/>
        <v/>
      </c>
      <c r="H268" s="2" t="str">
        <f t="shared" si="34"/>
        <v/>
      </c>
      <c r="I268" s="2" t="str">
        <f>IF(G268="",IF(G267="","",SUM(I$6:I267)),H268*$F$2)</f>
        <v/>
      </c>
      <c r="J268" s="2" t="str">
        <f>IF(G268="",IF(G267="","",SUM($J$6:J267)),K268-I268)</f>
        <v/>
      </c>
      <c r="K268" s="2" t="str">
        <f>IF(G268="",IF(G267="","",SUM($K$6:K267)),H268*(100%+$F$2)^($I$1-G267)*$F$2/((100%+$F$2)^($I$1-G267)-1))</f>
        <v/>
      </c>
      <c r="O268" s="16" t="str">
        <f t="shared" si="35"/>
        <v/>
      </c>
      <c r="P268" s="17" t="str">
        <f t="shared" si="38"/>
        <v/>
      </c>
      <c r="Q268" s="4" t="str">
        <f t="shared" si="39"/>
        <v/>
      </c>
      <c r="R268" s="33" t="str">
        <f t="shared" si="40"/>
        <v/>
      </c>
    </row>
    <row r="269" spans="1:18" x14ac:dyDescent="0.35">
      <c r="A269" s="1" t="str">
        <f t="shared" si="36"/>
        <v/>
      </c>
      <c r="B269" s="9" t="str">
        <f t="shared" si="33"/>
        <v/>
      </c>
      <c r="C269" s="2" t="str">
        <f>IF(A269="",IF(A268="","",SUM($C$6:C268)),B269*$F$2)</f>
        <v/>
      </c>
      <c r="D269" s="2" t="str">
        <f>IF(A269="",IF(A268="","",SUM($D$6:D268)),(D268+(B268*$F$1)/($I$1-A267)))</f>
        <v/>
      </c>
      <c r="E269" s="2" t="str">
        <f>IF(A269="",IF(A268="","",SUM($E$6:E268)),C269+D269)</f>
        <v/>
      </c>
      <c r="G269" s="1" t="str">
        <f t="shared" si="37"/>
        <v/>
      </c>
      <c r="H269" s="2" t="str">
        <f t="shared" si="34"/>
        <v/>
      </c>
      <c r="I269" s="2" t="str">
        <f>IF(G269="",IF(G268="","",SUM(I$6:I268)),H269*$F$2)</f>
        <v/>
      </c>
      <c r="J269" s="2" t="str">
        <f>IF(G269="",IF(G268="","",SUM($J$6:J268)),K269-I269)</f>
        <v/>
      </c>
      <c r="K269" s="2" t="str">
        <f>IF(G269="",IF(G268="","",SUM($K$6:K268)),H269*(100%+$F$2)^($I$1-G268)*$F$2/((100%+$F$2)^($I$1-G268)-1))</f>
        <v/>
      </c>
      <c r="O269" s="16" t="str">
        <f t="shared" si="35"/>
        <v/>
      </c>
      <c r="P269" s="17" t="str">
        <f t="shared" si="38"/>
        <v/>
      </c>
      <c r="Q269" s="4" t="str">
        <f t="shared" si="39"/>
        <v/>
      </c>
      <c r="R269" s="33" t="str">
        <f t="shared" si="40"/>
        <v/>
      </c>
    </row>
    <row r="270" spans="1:18" x14ac:dyDescent="0.35">
      <c r="A270" s="1" t="str">
        <f t="shared" si="36"/>
        <v/>
      </c>
      <c r="B270" s="9" t="str">
        <f t="shared" si="33"/>
        <v/>
      </c>
      <c r="C270" s="2" t="str">
        <f>IF(A270="",IF(A269="","",SUM($C$6:C269)),B270*$F$2)</f>
        <v/>
      </c>
      <c r="D270" s="2" t="str">
        <f>IF(A270="",IF(A269="","",SUM($D$6:D269)),(D269+(B269*$F$1)/($I$1-A268)))</f>
        <v/>
      </c>
      <c r="E270" s="2" t="str">
        <f>IF(A270="",IF(A269="","",SUM($E$6:E269)),C270+D270)</f>
        <v/>
      </c>
      <c r="G270" s="1" t="str">
        <f t="shared" si="37"/>
        <v/>
      </c>
      <c r="H270" s="2" t="str">
        <f t="shared" si="34"/>
        <v/>
      </c>
      <c r="I270" s="2" t="str">
        <f>IF(G270="",IF(G269="","",SUM(I$6:I269)),H270*$F$2)</f>
        <v/>
      </c>
      <c r="J270" s="2" t="str">
        <f>IF(G270="",IF(G269="","",SUM($J$6:J269)),K270-I270)</f>
        <v/>
      </c>
      <c r="K270" s="2" t="str">
        <f>IF(G270="",IF(G269="","",SUM($K$6:K269)),H270*(100%+$F$2)^($I$1-G269)*$F$2/((100%+$F$2)^($I$1-G269)-1))</f>
        <v/>
      </c>
      <c r="O270" s="16" t="str">
        <f t="shared" si="35"/>
        <v/>
      </c>
      <c r="P270" s="17" t="str">
        <f t="shared" si="38"/>
        <v/>
      </c>
      <c r="Q270" s="4" t="str">
        <f t="shared" si="39"/>
        <v/>
      </c>
      <c r="R270" s="33" t="str">
        <f t="shared" si="40"/>
        <v/>
      </c>
    </row>
    <row r="271" spans="1:18" x14ac:dyDescent="0.35">
      <c r="A271" s="1" t="str">
        <f t="shared" si="36"/>
        <v/>
      </c>
      <c r="B271" s="9" t="str">
        <f t="shared" si="33"/>
        <v/>
      </c>
      <c r="C271" s="2" t="str">
        <f>IF(A271="",IF(A270="","",SUM($C$6:C270)),B271*$F$2)</f>
        <v/>
      </c>
      <c r="D271" s="2" t="str">
        <f>IF(A271="",IF(A270="","",SUM($D$6:D270)),(D270+(B270*$F$1)/($I$1-A269)))</f>
        <v/>
      </c>
      <c r="E271" s="2" t="str">
        <f>IF(A271="",IF(A270="","",SUM($E$6:E270)),C271+D271)</f>
        <v/>
      </c>
      <c r="G271" s="1" t="str">
        <f t="shared" si="37"/>
        <v/>
      </c>
      <c r="H271" s="2" t="str">
        <f t="shared" si="34"/>
        <v/>
      </c>
      <c r="I271" s="2" t="str">
        <f>IF(G271="",IF(G270="","",SUM(I$6:I270)),H271*$F$2)</f>
        <v/>
      </c>
      <c r="J271" s="2" t="str">
        <f>IF(G271="",IF(G270="","",SUM($J$6:J270)),K271-I271)</f>
        <v/>
      </c>
      <c r="K271" s="2" t="str">
        <f>IF(G271="",IF(G270="","",SUM($K$6:K270)),H271*(100%+$F$2)^($I$1-G270)*$F$2/((100%+$F$2)^($I$1-G270)-1))</f>
        <v/>
      </c>
      <c r="O271" s="16" t="str">
        <f t="shared" si="35"/>
        <v/>
      </c>
      <c r="P271" s="17" t="str">
        <f t="shared" si="38"/>
        <v/>
      </c>
      <c r="Q271" s="4" t="str">
        <f t="shared" si="39"/>
        <v/>
      </c>
      <c r="R271" s="33" t="str">
        <f t="shared" si="40"/>
        <v/>
      </c>
    </row>
    <row r="272" spans="1:18" x14ac:dyDescent="0.35">
      <c r="A272" s="1" t="str">
        <f t="shared" si="36"/>
        <v/>
      </c>
      <c r="B272" s="9" t="str">
        <f t="shared" si="33"/>
        <v/>
      </c>
      <c r="C272" s="2" t="str">
        <f>IF(A272="",IF(A271="","",SUM($C$6:C271)),B272*$F$2)</f>
        <v/>
      </c>
      <c r="D272" s="2" t="str">
        <f>IF(A272="",IF(A271="","",SUM($D$6:D271)),(D271+(B271*$F$1)/($I$1-A270)))</f>
        <v/>
      </c>
      <c r="E272" s="2" t="str">
        <f>IF(A272="",IF(A271="","",SUM($E$6:E271)),C272+D272)</f>
        <v/>
      </c>
      <c r="G272" s="1" t="str">
        <f t="shared" si="37"/>
        <v/>
      </c>
      <c r="H272" s="2" t="str">
        <f t="shared" si="34"/>
        <v/>
      </c>
      <c r="I272" s="2" t="str">
        <f>IF(G272="",IF(G271="","",SUM(I$6:I271)),H272*$F$2)</f>
        <v/>
      </c>
      <c r="J272" s="2" t="str">
        <f>IF(G272="",IF(G271="","",SUM($J$6:J271)),K272-I272)</f>
        <v/>
      </c>
      <c r="K272" s="2" t="str">
        <f>IF(G272="",IF(G271="","",SUM($K$6:K271)),H272*(100%+$F$2)^($I$1-G271)*$F$2/((100%+$F$2)^($I$1-G271)-1))</f>
        <v/>
      </c>
      <c r="O272" s="16" t="str">
        <f t="shared" si="35"/>
        <v/>
      </c>
      <c r="P272" s="17" t="str">
        <f t="shared" si="38"/>
        <v/>
      </c>
      <c r="Q272" s="4" t="str">
        <f t="shared" si="39"/>
        <v/>
      </c>
      <c r="R272" s="33" t="str">
        <f t="shared" si="40"/>
        <v/>
      </c>
    </row>
    <row r="273" spans="1:18" x14ac:dyDescent="0.35">
      <c r="A273" s="1" t="str">
        <f t="shared" si="36"/>
        <v/>
      </c>
      <c r="B273" s="9" t="str">
        <f t="shared" si="33"/>
        <v/>
      </c>
      <c r="C273" s="2" t="str">
        <f>IF(A273="",IF(A272="","",SUM($C$6:C272)),B273*$F$2)</f>
        <v/>
      </c>
      <c r="D273" s="2" t="str">
        <f>IF(A273="",IF(A272="","",SUM($D$6:D272)),(D272+(B272*$F$1)/($I$1-A271)))</f>
        <v/>
      </c>
      <c r="E273" s="2" t="str">
        <f>IF(A273="",IF(A272="","",SUM($E$6:E272)),C273+D273)</f>
        <v/>
      </c>
      <c r="G273" s="1" t="str">
        <f t="shared" si="37"/>
        <v/>
      </c>
      <c r="H273" s="2" t="str">
        <f t="shared" si="34"/>
        <v/>
      </c>
      <c r="I273" s="2" t="str">
        <f>IF(G273="",IF(G272="","",SUM(I$6:I272)),H273*$F$2)</f>
        <v/>
      </c>
      <c r="J273" s="2" t="str">
        <f>IF(G273="",IF(G272="","",SUM($J$6:J272)),K273-I273)</f>
        <v/>
      </c>
      <c r="K273" s="2" t="str">
        <f>IF(G273="",IF(G272="","",SUM($K$6:K272)),H273*(100%+$F$2)^($I$1-G272)*$F$2/((100%+$F$2)^($I$1-G272)-1))</f>
        <v/>
      </c>
      <c r="O273" s="16" t="str">
        <f t="shared" si="35"/>
        <v/>
      </c>
      <c r="P273" s="17" t="str">
        <f t="shared" si="38"/>
        <v/>
      </c>
      <c r="Q273" s="4" t="str">
        <f t="shared" si="39"/>
        <v/>
      </c>
      <c r="R273" s="33" t="str">
        <f t="shared" si="40"/>
        <v/>
      </c>
    </row>
    <row r="274" spans="1:18" x14ac:dyDescent="0.35">
      <c r="A274" s="1" t="str">
        <f t="shared" si="36"/>
        <v/>
      </c>
      <c r="B274" s="9" t="str">
        <f t="shared" si="33"/>
        <v/>
      </c>
      <c r="C274" s="2" t="str">
        <f>IF(A274="",IF(A273="","",SUM($C$6:C273)),B274*$F$2)</f>
        <v/>
      </c>
      <c r="D274" s="2" t="str">
        <f>IF(A274="",IF(A273="","",SUM($D$6:D273)),(D273+(B273*$F$1)/($I$1-A272)))</f>
        <v/>
      </c>
      <c r="E274" s="2" t="str">
        <f>IF(A274="",IF(A273="","",SUM($E$6:E273)),C274+D274)</f>
        <v/>
      </c>
      <c r="G274" s="1" t="str">
        <f t="shared" si="37"/>
        <v/>
      </c>
      <c r="H274" s="2" t="str">
        <f t="shared" si="34"/>
        <v/>
      </c>
      <c r="I274" s="2" t="str">
        <f>IF(G274="",IF(G273="","",SUM(I$6:I273)),H274*$F$2)</f>
        <v/>
      </c>
      <c r="J274" s="2" t="str">
        <f>IF(G274="",IF(G273="","",SUM($J$6:J273)),K274-I274)</f>
        <v/>
      </c>
      <c r="K274" s="2" t="str">
        <f>IF(G274="",IF(G273="","",SUM($K$6:K273)),H274*(100%+$F$2)^($I$1-G273)*$F$2/((100%+$F$2)^($I$1-G273)-1))</f>
        <v/>
      </c>
      <c r="O274" s="16" t="str">
        <f t="shared" si="35"/>
        <v/>
      </c>
      <c r="P274" s="17" t="str">
        <f t="shared" si="38"/>
        <v/>
      </c>
      <c r="Q274" s="4" t="str">
        <f t="shared" si="39"/>
        <v/>
      </c>
      <c r="R274" s="33" t="str">
        <f t="shared" si="40"/>
        <v/>
      </c>
    </row>
    <row r="275" spans="1:18" x14ac:dyDescent="0.35">
      <c r="A275" s="1" t="str">
        <f t="shared" si="36"/>
        <v/>
      </c>
      <c r="B275" s="9" t="str">
        <f t="shared" si="33"/>
        <v/>
      </c>
      <c r="C275" s="2" t="str">
        <f>IF(A275="",IF(A274="","",SUM($C$6:C274)),B275*$F$2)</f>
        <v/>
      </c>
      <c r="D275" s="2" t="str">
        <f>IF(A275="",IF(A274="","",SUM($D$6:D274)),(D274+(B274*$F$1)/($I$1-A273)))</f>
        <v/>
      </c>
      <c r="E275" s="2" t="str">
        <f>IF(A275="",IF(A274="","",SUM($E$6:E274)),C275+D275)</f>
        <v/>
      </c>
      <c r="G275" s="1" t="str">
        <f t="shared" si="37"/>
        <v/>
      </c>
      <c r="H275" s="2" t="str">
        <f t="shared" si="34"/>
        <v/>
      </c>
      <c r="I275" s="2" t="str">
        <f>IF(G275="",IF(G274="","",SUM(I$6:I274)),H275*$F$2)</f>
        <v/>
      </c>
      <c r="J275" s="2" t="str">
        <f>IF(G275="",IF(G274="","",SUM($J$6:J274)),K275-I275)</f>
        <v/>
      </c>
      <c r="K275" s="2" t="str">
        <f>IF(G275="",IF(G274="","",SUM($K$6:K274)),H275*(100%+$F$2)^($I$1-G274)*$F$2/((100%+$F$2)^($I$1-G274)-1))</f>
        <v/>
      </c>
      <c r="O275" s="16" t="str">
        <f t="shared" si="35"/>
        <v/>
      </c>
      <c r="P275" s="17" t="str">
        <f t="shared" si="38"/>
        <v/>
      </c>
      <c r="Q275" s="4" t="str">
        <f t="shared" si="39"/>
        <v/>
      </c>
      <c r="R275" s="33" t="str">
        <f t="shared" si="40"/>
        <v/>
      </c>
    </row>
    <row r="276" spans="1:18" x14ac:dyDescent="0.35">
      <c r="A276" s="1" t="str">
        <f t="shared" si="36"/>
        <v/>
      </c>
      <c r="B276" s="9" t="str">
        <f t="shared" si="33"/>
        <v/>
      </c>
      <c r="C276" s="2" t="str">
        <f>IF(A276="",IF(A275="","",SUM($C$6:C275)),B276*$F$2)</f>
        <v/>
      </c>
      <c r="D276" s="2" t="str">
        <f>IF(A276="",IF(A275="","",SUM($D$6:D275)),(D275+(B275*$F$1)/($I$1-A274)))</f>
        <v/>
      </c>
      <c r="E276" s="2" t="str">
        <f>IF(A276="",IF(A275="","",SUM($E$6:E275)),C276+D276)</f>
        <v/>
      </c>
      <c r="G276" s="1" t="str">
        <f t="shared" si="37"/>
        <v/>
      </c>
      <c r="H276" s="2" t="str">
        <f t="shared" si="34"/>
        <v/>
      </c>
      <c r="I276" s="2" t="str">
        <f>IF(G276="",IF(G275="","",SUM(I$6:I275)),H276*$F$2)</f>
        <v/>
      </c>
      <c r="J276" s="2" t="str">
        <f>IF(G276="",IF(G275="","",SUM($J$6:J275)),K276-I276)</f>
        <v/>
      </c>
      <c r="K276" s="2" t="str">
        <f>IF(G276="",IF(G275="","",SUM($K$6:K275)),H276*(100%+$F$2)^($I$1-G275)*$F$2/((100%+$F$2)^($I$1-G275)-1))</f>
        <v/>
      </c>
      <c r="O276" s="16" t="str">
        <f t="shared" si="35"/>
        <v/>
      </c>
      <c r="P276" s="17" t="str">
        <f t="shared" si="38"/>
        <v/>
      </c>
      <c r="Q276" s="4" t="str">
        <f t="shared" si="39"/>
        <v/>
      </c>
      <c r="R276" s="33" t="str">
        <f t="shared" si="40"/>
        <v/>
      </c>
    </row>
    <row r="277" spans="1:18" x14ac:dyDescent="0.35">
      <c r="A277" s="1" t="str">
        <f t="shared" si="36"/>
        <v/>
      </c>
      <c r="B277" s="9" t="str">
        <f t="shared" si="33"/>
        <v/>
      </c>
      <c r="C277" s="2" t="str">
        <f>IF(A277="",IF(A276="","",SUM($C$6:C276)),B277*$F$2)</f>
        <v/>
      </c>
      <c r="D277" s="2" t="str">
        <f>IF(A277="",IF(A276="","",SUM($D$6:D276)),(D276+(B276*$F$1)/($I$1-A275)))</f>
        <v/>
      </c>
      <c r="E277" s="2" t="str">
        <f>IF(A277="",IF(A276="","",SUM($E$6:E276)),C277+D277)</f>
        <v/>
      </c>
      <c r="G277" s="1" t="str">
        <f t="shared" si="37"/>
        <v/>
      </c>
      <c r="H277" s="2" t="str">
        <f t="shared" si="34"/>
        <v/>
      </c>
      <c r="I277" s="2" t="str">
        <f>IF(G277="",IF(G276="","",SUM(I$6:I276)),H277*$F$2)</f>
        <v/>
      </c>
      <c r="J277" s="2" t="str">
        <f>IF(G277="",IF(G276="","",SUM($J$6:J276)),K277-I277)</f>
        <v/>
      </c>
      <c r="K277" s="2" t="str">
        <f>IF(G277="",IF(G276="","",SUM($K$6:K276)),H277*(100%+$F$2)^($I$1-G276)*$F$2/((100%+$F$2)^($I$1-G276)-1))</f>
        <v/>
      </c>
      <c r="O277" s="16" t="str">
        <f t="shared" si="35"/>
        <v/>
      </c>
      <c r="P277" s="17" t="str">
        <f t="shared" si="38"/>
        <v/>
      </c>
      <c r="Q277" s="4" t="str">
        <f t="shared" si="39"/>
        <v/>
      </c>
      <c r="R277" s="33" t="str">
        <f t="shared" si="40"/>
        <v/>
      </c>
    </row>
    <row r="278" spans="1:18" x14ac:dyDescent="0.35">
      <c r="A278" s="1" t="str">
        <f t="shared" si="36"/>
        <v/>
      </c>
      <c r="B278" s="9" t="str">
        <f t="shared" si="33"/>
        <v/>
      </c>
      <c r="C278" s="2" t="str">
        <f>IF(A278="",IF(A277="","",SUM($C$6:C277)),B278*$F$2)</f>
        <v/>
      </c>
      <c r="D278" s="2" t="str">
        <f>IF(A278="",IF(A277="","",SUM($D$6:D277)),(D277+(B277*$F$1)/($I$1-A276)))</f>
        <v/>
      </c>
      <c r="E278" s="2" t="str">
        <f>IF(A278="",IF(A277="","",SUM($E$6:E277)),C278+D278)</f>
        <v/>
      </c>
      <c r="G278" s="1" t="str">
        <f t="shared" si="37"/>
        <v/>
      </c>
      <c r="H278" s="2" t="str">
        <f t="shared" si="34"/>
        <v/>
      </c>
      <c r="I278" s="2" t="str">
        <f>IF(G278="",IF(G277="","",SUM(I$6:I277)),H278*$F$2)</f>
        <v/>
      </c>
      <c r="J278" s="2" t="str">
        <f>IF(G278="",IF(G277="","",SUM($J$6:J277)),K278-I278)</f>
        <v/>
      </c>
      <c r="K278" s="2" t="str">
        <f>IF(G278="",IF(G277="","",SUM($K$6:K277)),H278*(100%+$F$2)^($I$1-G277)*$F$2/((100%+$F$2)^($I$1-G277)-1))</f>
        <v/>
      </c>
      <c r="O278" s="16" t="str">
        <f t="shared" si="35"/>
        <v/>
      </c>
      <c r="P278" s="17" t="str">
        <f t="shared" si="38"/>
        <v/>
      </c>
      <c r="Q278" s="4" t="str">
        <f t="shared" si="39"/>
        <v/>
      </c>
      <c r="R278" s="33" t="str">
        <f t="shared" si="40"/>
        <v/>
      </c>
    </row>
    <row r="279" spans="1:18" x14ac:dyDescent="0.35">
      <c r="A279" s="1" t="str">
        <f t="shared" si="36"/>
        <v/>
      </c>
      <c r="B279" s="9" t="str">
        <f t="shared" si="33"/>
        <v/>
      </c>
      <c r="C279" s="2" t="str">
        <f>IF(A279="",IF(A278="","",SUM($C$6:C278)),B279*$F$2)</f>
        <v/>
      </c>
      <c r="D279" s="2" t="str">
        <f>IF(A279="",IF(A278="","",SUM($D$6:D278)),(D278+(B278*$F$1)/($I$1-A277)))</f>
        <v/>
      </c>
      <c r="E279" s="2" t="str">
        <f>IF(A279="",IF(A278="","",SUM($E$6:E278)),C279+D279)</f>
        <v/>
      </c>
      <c r="G279" s="1" t="str">
        <f t="shared" si="37"/>
        <v/>
      </c>
      <c r="H279" s="2" t="str">
        <f t="shared" si="34"/>
        <v/>
      </c>
      <c r="I279" s="2" t="str">
        <f>IF(G279="",IF(G278="","",SUM(I$6:I278)),H279*$F$2)</f>
        <v/>
      </c>
      <c r="J279" s="2" t="str">
        <f>IF(G279="",IF(G278="","",SUM($J$6:J278)),K279-I279)</f>
        <v/>
      </c>
      <c r="K279" s="2" t="str">
        <f>IF(G279="",IF(G278="","",SUM($K$6:K278)),H279*(100%+$F$2)^($I$1-G278)*$F$2/((100%+$F$2)^($I$1-G278)-1))</f>
        <v/>
      </c>
      <c r="O279" s="16" t="str">
        <f t="shared" si="35"/>
        <v/>
      </c>
      <c r="P279" s="17" t="str">
        <f t="shared" si="38"/>
        <v/>
      </c>
      <c r="Q279" s="4" t="str">
        <f t="shared" si="39"/>
        <v/>
      </c>
      <c r="R279" s="33" t="str">
        <f t="shared" si="40"/>
        <v/>
      </c>
    </row>
    <row r="280" spans="1:18" x14ac:dyDescent="0.35">
      <c r="A280" s="1" t="str">
        <f t="shared" si="36"/>
        <v/>
      </c>
      <c r="B280" s="9" t="str">
        <f t="shared" si="33"/>
        <v/>
      </c>
      <c r="C280" s="2" t="str">
        <f>IF(A280="",IF(A279="","",SUM($C$6:C279)),B280*$F$2)</f>
        <v/>
      </c>
      <c r="D280" s="2" t="str">
        <f>IF(A280="",IF(A279="","",SUM($D$6:D279)),(D279+(B279*$F$1)/($I$1-A278)))</f>
        <v/>
      </c>
      <c r="E280" s="2" t="str">
        <f>IF(A280="",IF(A279="","",SUM($E$6:E279)),C280+D280)</f>
        <v/>
      </c>
      <c r="G280" s="1" t="str">
        <f t="shared" si="37"/>
        <v/>
      </c>
      <c r="H280" s="2" t="str">
        <f t="shared" si="34"/>
        <v/>
      </c>
      <c r="I280" s="2" t="str">
        <f>IF(G280="",IF(G279="","",SUM(I$6:I279)),H280*$F$2)</f>
        <v/>
      </c>
      <c r="J280" s="2" t="str">
        <f>IF(G280="",IF(G279="","",SUM($J$6:J279)),K280-I280)</f>
        <v/>
      </c>
      <c r="K280" s="2" t="str">
        <f>IF(G280="",IF(G279="","",SUM($K$6:K279)),H280*(100%+$F$2)^($I$1-G279)*$F$2/((100%+$F$2)^($I$1-G279)-1))</f>
        <v/>
      </c>
      <c r="O280" s="16" t="str">
        <f t="shared" si="35"/>
        <v/>
      </c>
      <c r="P280" s="17" t="str">
        <f t="shared" si="38"/>
        <v/>
      </c>
      <c r="Q280" s="4" t="str">
        <f t="shared" si="39"/>
        <v/>
      </c>
      <c r="R280" s="33" t="str">
        <f t="shared" si="40"/>
        <v/>
      </c>
    </row>
    <row r="281" spans="1:18" x14ac:dyDescent="0.35">
      <c r="A281" s="1" t="str">
        <f t="shared" si="36"/>
        <v/>
      </c>
      <c r="B281" s="9" t="str">
        <f t="shared" si="33"/>
        <v/>
      </c>
      <c r="C281" s="2" t="str">
        <f>IF(A281="",IF(A280="","",SUM($C$6:C280)),B281*$F$2)</f>
        <v/>
      </c>
      <c r="D281" s="2" t="str">
        <f>IF(A281="",IF(A280="","",SUM($D$6:D280)),(D280+(B280*$F$1)/($I$1-A279)))</f>
        <v/>
      </c>
      <c r="E281" s="2" t="str">
        <f>IF(A281="",IF(A280="","",SUM($E$6:E280)),C281+D281)</f>
        <v/>
      </c>
      <c r="G281" s="1" t="str">
        <f t="shared" si="37"/>
        <v/>
      </c>
      <c r="H281" s="2" t="str">
        <f t="shared" si="34"/>
        <v/>
      </c>
      <c r="I281" s="2" t="str">
        <f>IF(G281="",IF(G280="","",SUM(I$6:I280)),H281*$F$2)</f>
        <v/>
      </c>
      <c r="J281" s="2" t="str">
        <f>IF(G281="",IF(G280="","",SUM($J$6:J280)),K281-I281)</f>
        <v/>
      </c>
      <c r="K281" s="2" t="str">
        <f>IF(G281="",IF(G280="","",SUM($K$6:K280)),H281*(100%+$F$2)^($I$1-G280)*$F$2/((100%+$F$2)^($I$1-G280)-1))</f>
        <v/>
      </c>
      <c r="O281" s="16" t="str">
        <f t="shared" si="35"/>
        <v/>
      </c>
      <c r="P281" s="17" t="str">
        <f t="shared" si="38"/>
        <v/>
      </c>
      <c r="Q281" s="4" t="str">
        <f t="shared" si="39"/>
        <v/>
      </c>
      <c r="R281" s="33" t="str">
        <f t="shared" si="40"/>
        <v/>
      </c>
    </row>
    <row r="282" spans="1:18" x14ac:dyDescent="0.35">
      <c r="A282" s="1" t="str">
        <f t="shared" si="36"/>
        <v/>
      </c>
      <c r="B282" s="9" t="str">
        <f t="shared" si="33"/>
        <v/>
      </c>
      <c r="C282" s="2" t="str">
        <f>IF(A282="",IF(A281="","",SUM($C$6:C281)),B282*$F$2)</f>
        <v/>
      </c>
      <c r="D282" s="2" t="str">
        <f>IF(A282="",IF(A281="","",SUM($D$6:D281)),(D281+(B281*$F$1)/($I$1-A280)))</f>
        <v/>
      </c>
      <c r="E282" s="2" t="str">
        <f>IF(A282="",IF(A281="","",SUM($E$6:E281)),C282+D282)</f>
        <v/>
      </c>
      <c r="G282" s="1" t="str">
        <f t="shared" si="37"/>
        <v/>
      </c>
      <c r="H282" s="2" t="str">
        <f t="shared" si="34"/>
        <v/>
      </c>
      <c r="I282" s="2" t="str">
        <f>IF(G282="",IF(G281="","",SUM(I$6:I281)),H282*$F$2)</f>
        <v/>
      </c>
      <c r="J282" s="2" t="str">
        <f>IF(G282="",IF(G281="","",SUM($J$6:J281)),K282-I282)</f>
        <v/>
      </c>
      <c r="K282" s="2" t="str">
        <f>IF(G282="",IF(G281="","",SUM($K$6:K281)),H282*(100%+$F$2)^($I$1-G281)*$F$2/((100%+$F$2)^($I$1-G281)-1))</f>
        <v/>
      </c>
      <c r="O282" s="16" t="str">
        <f t="shared" si="35"/>
        <v/>
      </c>
      <c r="P282" s="17" t="str">
        <f t="shared" si="38"/>
        <v/>
      </c>
      <c r="Q282" s="4" t="str">
        <f t="shared" si="39"/>
        <v/>
      </c>
      <c r="R282" s="33" t="str">
        <f t="shared" si="40"/>
        <v/>
      </c>
    </row>
    <row r="283" spans="1:18" x14ac:dyDescent="0.35">
      <c r="A283" s="1" t="str">
        <f t="shared" si="36"/>
        <v/>
      </c>
      <c r="B283" s="9" t="str">
        <f t="shared" si="33"/>
        <v/>
      </c>
      <c r="C283" s="2" t="str">
        <f>IF(A283="",IF(A282="","",SUM($C$6:C282)),B283*$F$2)</f>
        <v/>
      </c>
      <c r="D283" s="2" t="str">
        <f>IF(A283="",IF(A282="","",SUM($D$6:D282)),(D282+(B282*$F$1)/($I$1-A281)))</f>
        <v/>
      </c>
      <c r="E283" s="2" t="str">
        <f>IF(A283="",IF(A282="","",SUM($E$6:E282)),C283+D283)</f>
        <v/>
      </c>
      <c r="G283" s="1" t="str">
        <f t="shared" si="37"/>
        <v/>
      </c>
      <c r="H283" s="2" t="str">
        <f t="shared" si="34"/>
        <v/>
      </c>
      <c r="I283" s="2" t="str">
        <f>IF(G283="",IF(G282="","",SUM(I$6:I282)),H283*$F$2)</f>
        <v/>
      </c>
      <c r="J283" s="2" t="str">
        <f>IF(G283="",IF(G282="","",SUM($J$6:J282)),K283-I283)</f>
        <v/>
      </c>
      <c r="K283" s="2" t="str">
        <f>IF(G283="",IF(G282="","",SUM($K$6:K282)),H283*(100%+$F$2)^($I$1-G282)*$F$2/((100%+$F$2)^($I$1-G282)-1))</f>
        <v/>
      </c>
      <c r="O283" s="16" t="str">
        <f t="shared" si="35"/>
        <v/>
      </c>
      <c r="P283" s="17" t="str">
        <f t="shared" si="38"/>
        <v/>
      </c>
      <c r="Q283" s="4" t="str">
        <f t="shared" si="39"/>
        <v/>
      </c>
      <c r="R283" s="33" t="str">
        <f t="shared" si="40"/>
        <v/>
      </c>
    </row>
    <row r="284" spans="1:18" x14ac:dyDescent="0.35">
      <c r="A284" s="1" t="str">
        <f t="shared" si="36"/>
        <v/>
      </c>
      <c r="B284" s="9" t="str">
        <f t="shared" si="33"/>
        <v/>
      </c>
      <c r="C284" s="2" t="str">
        <f>IF(A284="",IF(A283="","",SUM($C$6:C283)),B284*$F$2)</f>
        <v/>
      </c>
      <c r="D284" s="2" t="str">
        <f>IF(A284="",IF(A283="","",SUM($D$6:D283)),(D283+(B283*$F$1)/($I$1-A282)))</f>
        <v/>
      </c>
      <c r="E284" s="2" t="str">
        <f>IF(A284="",IF(A283="","",SUM($E$6:E283)),C284+D284)</f>
        <v/>
      </c>
      <c r="G284" s="1" t="str">
        <f t="shared" si="37"/>
        <v/>
      </c>
      <c r="H284" s="2" t="str">
        <f t="shared" si="34"/>
        <v/>
      </c>
      <c r="I284" s="2" t="str">
        <f>IF(G284="",IF(G283="","",SUM(I$6:I283)),H284*$F$2)</f>
        <v/>
      </c>
      <c r="J284" s="2" t="str">
        <f>IF(G284="",IF(G283="","",SUM($J$6:J283)),K284-I284)</f>
        <v/>
      </c>
      <c r="K284" s="2" t="str">
        <f>IF(G284="",IF(G283="","",SUM($K$6:K283)),H284*(100%+$F$2)^($I$1-G283)*$F$2/((100%+$F$2)^($I$1-G283)-1))</f>
        <v/>
      </c>
      <c r="O284" s="16" t="str">
        <f t="shared" si="35"/>
        <v/>
      </c>
      <c r="P284" s="17" t="str">
        <f t="shared" si="38"/>
        <v/>
      </c>
      <c r="Q284" s="4" t="str">
        <f t="shared" si="39"/>
        <v/>
      </c>
      <c r="R284" s="33" t="str">
        <f t="shared" si="40"/>
        <v/>
      </c>
    </row>
    <row r="285" spans="1:18" x14ac:dyDescent="0.35">
      <c r="A285" s="1" t="str">
        <f t="shared" si="36"/>
        <v/>
      </c>
      <c r="B285" s="9" t="str">
        <f t="shared" si="33"/>
        <v/>
      </c>
      <c r="C285" s="2" t="str">
        <f>IF(A285="",IF(A284="","",SUM($C$6:C284)),B285*$F$2)</f>
        <v/>
      </c>
      <c r="D285" s="2" t="str">
        <f>IF(A285="",IF(A284="","",SUM($D$6:D284)),(D284+(B284*$F$1)/($I$1-A283)))</f>
        <v/>
      </c>
      <c r="E285" s="2" t="str">
        <f>IF(A285="",IF(A284="","",SUM($E$6:E284)),C285+D285)</f>
        <v/>
      </c>
      <c r="G285" s="1" t="str">
        <f t="shared" si="37"/>
        <v/>
      </c>
      <c r="H285" s="2" t="str">
        <f t="shared" si="34"/>
        <v/>
      </c>
      <c r="I285" s="2" t="str">
        <f>IF(G285="",IF(G284="","",SUM(I$6:I284)),H285*$F$2)</f>
        <v/>
      </c>
      <c r="J285" s="2" t="str">
        <f>IF(G285="",IF(G284="","",SUM($J$6:J284)),K285-I285)</f>
        <v/>
      </c>
      <c r="K285" s="2" t="str">
        <f>IF(G285="",IF(G284="","",SUM($K$6:K284)),H285*(100%+$F$2)^($I$1-G284)*$F$2/((100%+$F$2)^($I$1-G284)-1))</f>
        <v/>
      </c>
      <c r="O285" s="16" t="str">
        <f t="shared" si="35"/>
        <v/>
      </c>
      <c r="P285" s="17" t="str">
        <f t="shared" si="38"/>
        <v/>
      </c>
      <c r="Q285" s="4" t="str">
        <f t="shared" si="39"/>
        <v/>
      </c>
      <c r="R285" s="33" t="str">
        <f t="shared" si="40"/>
        <v/>
      </c>
    </row>
    <row r="286" spans="1:18" x14ac:dyDescent="0.35">
      <c r="A286" s="1" t="str">
        <f t="shared" si="36"/>
        <v/>
      </c>
      <c r="B286" s="9" t="str">
        <f t="shared" si="33"/>
        <v/>
      </c>
      <c r="C286" s="2" t="str">
        <f>IF(A286="",IF(A285="","",SUM($C$6:C285)),B286*$F$2)</f>
        <v/>
      </c>
      <c r="D286" s="2" t="str">
        <f>IF(A286="",IF(A285="","",SUM($D$6:D285)),(D285+(B285*$F$1)/($I$1-A284)))</f>
        <v/>
      </c>
      <c r="E286" s="2" t="str">
        <f>IF(A286="",IF(A285="","",SUM($E$6:E285)),C286+D286)</f>
        <v/>
      </c>
      <c r="G286" s="1" t="str">
        <f t="shared" si="37"/>
        <v/>
      </c>
      <c r="H286" s="2" t="str">
        <f t="shared" si="34"/>
        <v/>
      </c>
      <c r="I286" s="2" t="str">
        <f>IF(G286="",IF(G285="","",SUM(I$6:I285)),H286*$F$2)</f>
        <v/>
      </c>
      <c r="J286" s="2" t="str">
        <f>IF(G286="",IF(G285="","",SUM($J$6:J285)),K286-I286)</f>
        <v/>
      </c>
      <c r="K286" s="2" t="str">
        <f>IF(G286="",IF(G285="","",SUM($K$6:K285)),H286*(100%+$F$2)^($I$1-G285)*$F$2/((100%+$F$2)^($I$1-G285)-1))</f>
        <v/>
      </c>
      <c r="O286" s="16" t="str">
        <f t="shared" si="35"/>
        <v/>
      </c>
      <c r="P286" s="17" t="str">
        <f t="shared" si="38"/>
        <v/>
      </c>
      <c r="Q286" s="4" t="str">
        <f t="shared" si="39"/>
        <v/>
      </c>
      <c r="R286" s="33" t="str">
        <f t="shared" si="40"/>
        <v/>
      </c>
    </row>
    <row r="287" spans="1:18" x14ac:dyDescent="0.35">
      <c r="A287" s="1" t="str">
        <f t="shared" si="36"/>
        <v/>
      </c>
      <c r="B287" s="9" t="str">
        <f t="shared" si="33"/>
        <v/>
      </c>
      <c r="C287" s="2" t="str">
        <f>IF(A287="",IF(A286="","",SUM($C$6:C286)),B287*$F$2)</f>
        <v/>
      </c>
      <c r="D287" s="2" t="str">
        <f>IF(A287="",IF(A286="","",SUM($D$6:D286)),(D286+(B286*$F$1)/($I$1-A285)))</f>
        <v/>
      </c>
      <c r="E287" s="2" t="str">
        <f>IF(A287="",IF(A286="","",SUM($E$6:E286)),C287+D287)</f>
        <v/>
      </c>
      <c r="G287" s="1" t="str">
        <f t="shared" si="37"/>
        <v/>
      </c>
      <c r="H287" s="2" t="str">
        <f t="shared" si="34"/>
        <v/>
      </c>
      <c r="I287" s="2" t="str">
        <f>IF(G287="",IF(G286="","",SUM(I$6:I286)),H287*$F$2)</f>
        <v/>
      </c>
      <c r="J287" s="2" t="str">
        <f>IF(G287="",IF(G286="","",SUM($J$6:J286)),K287-I287)</f>
        <v/>
      </c>
      <c r="K287" s="2" t="str">
        <f>IF(G287="",IF(G286="","",SUM($K$6:K286)),H287*(100%+$F$2)^($I$1-G286)*$F$2/((100%+$F$2)^($I$1-G286)-1))</f>
        <v/>
      </c>
      <c r="O287" s="16" t="str">
        <f t="shared" si="35"/>
        <v/>
      </c>
      <c r="P287" s="17" t="str">
        <f t="shared" si="38"/>
        <v/>
      </c>
      <c r="Q287" s="4" t="str">
        <f t="shared" si="39"/>
        <v/>
      </c>
      <c r="R287" s="33" t="str">
        <f t="shared" si="40"/>
        <v/>
      </c>
    </row>
    <row r="288" spans="1:18" x14ac:dyDescent="0.35">
      <c r="A288" s="1" t="str">
        <f t="shared" si="36"/>
        <v/>
      </c>
      <c r="B288" s="9" t="str">
        <f t="shared" si="33"/>
        <v/>
      </c>
      <c r="C288" s="2" t="str">
        <f>IF(A288="",IF(A287="","",SUM($C$6:C287)),B288*$F$2)</f>
        <v/>
      </c>
      <c r="D288" s="2" t="str">
        <f>IF(A288="",IF(A287="","",SUM($D$6:D287)),(D287+(B287*$F$1)/($I$1-A286)))</f>
        <v/>
      </c>
      <c r="E288" s="2" t="str">
        <f>IF(A288="",IF(A287="","",SUM($E$6:E287)),C288+D288)</f>
        <v/>
      </c>
      <c r="G288" s="1" t="str">
        <f t="shared" si="37"/>
        <v/>
      </c>
      <c r="H288" s="2" t="str">
        <f t="shared" si="34"/>
        <v/>
      </c>
      <c r="I288" s="2" t="str">
        <f>IF(G288="",IF(G287="","",SUM(I$6:I287)),H288*$F$2)</f>
        <v/>
      </c>
      <c r="J288" s="2" t="str">
        <f>IF(G288="",IF(G287="","",SUM($J$6:J287)),K288-I288)</f>
        <v/>
      </c>
      <c r="K288" s="2" t="str">
        <f>IF(G288="",IF(G287="","",SUM($K$6:K287)),H288*(100%+$F$2)^($I$1-G287)*$F$2/((100%+$F$2)^($I$1-G287)-1))</f>
        <v/>
      </c>
      <c r="O288" s="16" t="str">
        <f t="shared" si="35"/>
        <v/>
      </c>
      <c r="P288" s="17" t="str">
        <f t="shared" si="38"/>
        <v/>
      </c>
      <c r="Q288" s="4" t="str">
        <f t="shared" si="39"/>
        <v/>
      </c>
      <c r="R288" s="33" t="str">
        <f t="shared" si="40"/>
        <v/>
      </c>
    </row>
    <row r="289" spans="1:18" x14ac:dyDescent="0.35">
      <c r="A289" s="1" t="str">
        <f t="shared" si="36"/>
        <v/>
      </c>
      <c r="B289" s="9" t="str">
        <f t="shared" si="33"/>
        <v/>
      </c>
      <c r="C289" s="2" t="str">
        <f>IF(A289="",IF(A288="","",SUM($C$6:C288)),B289*$F$2)</f>
        <v/>
      </c>
      <c r="D289" s="2" t="str">
        <f>IF(A289="",IF(A288="","",SUM($D$6:D288)),(D288+(B288*$F$1)/($I$1-A287)))</f>
        <v/>
      </c>
      <c r="E289" s="2" t="str">
        <f>IF(A289="",IF(A288="","",SUM($E$6:E288)),C289+D289)</f>
        <v/>
      </c>
      <c r="G289" s="1" t="str">
        <f t="shared" si="37"/>
        <v/>
      </c>
      <c r="H289" s="2" t="str">
        <f t="shared" si="34"/>
        <v/>
      </c>
      <c r="I289" s="2" t="str">
        <f>IF(G289="",IF(G288="","",SUM(I$6:I288)),H289*$F$2)</f>
        <v/>
      </c>
      <c r="J289" s="2" t="str">
        <f>IF(G289="",IF(G288="","",SUM($J$6:J288)),K289-I289)</f>
        <v/>
      </c>
      <c r="K289" s="2" t="str">
        <f>IF(G289="",IF(G288="","",SUM($K$6:K288)),H289*(100%+$F$2)^($I$1-G288)*$F$2/((100%+$F$2)^($I$1-G288)-1))</f>
        <v/>
      </c>
      <c r="O289" s="16" t="str">
        <f t="shared" si="35"/>
        <v/>
      </c>
      <c r="P289" s="17" t="str">
        <f t="shared" si="38"/>
        <v/>
      </c>
      <c r="Q289" s="4" t="str">
        <f t="shared" si="39"/>
        <v/>
      </c>
      <c r="R289" s="33" t="str">
        <f t="shared" si="40"/>
        <v/>
      </c>
    </row>
    <row r="290" spans="1:18" x14ac:dyDescent="0.35">
      <c r="A290" s="1" t="str">
        <f t="shared" si="36"/>
        <v/>
      </c>
      <c r="B290" s="9" t="str">
        <f t="shared" si="33"/>
        <v/>
      </c>
      <c r="C290" s="2" t="str">
        <f>IF(A290="",IF(A289="","",SUM($C$6:C289)),B290*$F$2)</f>
        <v/>
      </c>
      <c r="D290" s="2" t="str">
        <f>IF(A290="",IF(A289="","",SUM($D$6:D289)),(D289+(B289*$F$1)/($I$1-A288)))</f>
        <v/>
      </c>
      <c r="E290" s="2" t="str">
        <f>IF(A290="",IF(A289="","",SUM($E$6:E289)),C290+D290)</f>
        <v/>
      </c>
      <c r="G290" s="1" t="str">
        <f t="shared" si="37"/>
        <v/>
      </c>
      <c r="H290" s="2" t="str">
        <f t="shared" si="34"/>
        <v/>
      </c>
      <c r="I290" s="2" t="str">
        <f>IF(G290="",IF(G289="","",SUM(I$6:I289)),H290*$F$2)</f>
        <v/>
      </c>
      <c r="J290" s="2" t="str">
        <f>IF(G290="",IF(G289="","",SUM($J$6:J289)),K290-I290)</f>
        <v/>
      </c>
      <c r="K290" s="2" t="str">
        <f>IF(G290="",IF(G289="","",SUM($K$6:K289)),H290*(100%+$F$2)^($I$1-G289)*$F$2/((100%+$F$2)^($I$1-G289)-1))</f>
        <v/>
      </c>
      <c r="O290" s="16" t="str">
        <f t="shared" si="35"/>
        <v/>
      </c>
      <c r="P290" s="17" t="str">
        <f t="shared" si="38"/>
        <v/>
      </c>
      <c r="Q290" s="4" t="str">
        <f t="shared" si="39"/>
        <v/>
      </c>
      <c r="R290" s="33" t="str">
        <f t="shared" si="40"/>
        <v/>
      </c>
    </row>
    <row r="291" spans="1:18" x14ac:dyDescent="0.35">
      <c r="A291" s="1" t="str">
        <f t="shared" si="36"/>
        <v/>
      </c>
      <c r="B291" s="9" t="str">
        <f t="shared" si="33"/>
        <v/>
      </c>
      <c r="C291" s="2" t="str">
        <f>IF(A291="",IF(A290="","",SUM($C$6:C290)),B291*$F$2)</f>
        <v/>
      </c>
      <c r="D291" s="2" t="str">
        <f>IF(A291="",IF(A290="","",SUM($D$6:D290)),(D290+(B290*$F$1)/($I$1-A289)))</f>
        <v/>
      </c>
      <c r="E291" s="2" t="str">
        <f>IF(A291="",IF(A290="","",SUM($E$6:E290)),C291+D291)</f>
        <v/>
      </c>
      <c r="G291" s="1" t="str">
        <f t="shared" si="37"/>
        <v/>
      </c>
      <c r="H291" s="2" t="str">
        <f t="shared" si="34"/>
        <v/>
      </c>
      <c r="I291" s="2" t="str">
        <f>IF(G291="",IF(G290="","",SUM(I$6:I290)),H291*$F$2)</f>
        <v/>
      </c>
      <c r="J291" s="2" t="str">
        <f>IF(G291="",IF(G290="","",SUM($J$6:J290)),K291-I291)</f>
        <v/>
      </c>
      <c r="K291" s="2" t="str">
        <f>IF(G291="",IF(G290="","",SUM($K$6:K290)),H291*(100%+$F$2)^($I$1-G290)*$F$2/((100%+$F$2)^($I$1-G290)-1))</f>
        <v/>
      </c>
      <c r="O291" s="16" t="str">
        <f t="shared" si="35"/>
        <v/>
      </c>
      <c r="P291" s="17" t="str">
        <f t="shared" si="38"/>
        <v/>
      </c>
      <c r="Q291" s="4" t="str">
        <f t="shared" si="39"/>
        <v/>
      </c>
      <c r="R291" s="33" t="str">
        <f t="shared" si="40"/>
        <v/>
      </c>
    </row>
    <row r="292" spans="1:18" x14ac:dyDescent="0.35">
      <c r="A292" s="1" t="str">
        <f t="shared" si="36"/>
        <v/>
      </c>
      <c r="B292" s="9" t="str">
        <f t="shared" si="33"/>
        <v/>
      </c>
      <c r="C292" s="2" t="str">
        <f>IF(A292="",IF(A291="","",SUM($C$6:C291)),B292*$F$2)</f>
        <v/>
      </c>
      <c r="D292" s="2" t="str">
        <f>IF(A292="",IF(A291="","",SUM($D$6:D291)),(D291+(B291*$F$1)/($I$1-A290)))</f>
        <v/>
      </c>
      <c r="E292" s="2" t="str">
        <f>IF(A292="",IF(A291="","",SUM($E$6:E291)),C292+D292)</f>
        <v/>
      </c>
      <c r="G292" s="1" t="str">
        <f t="shared" si="37"/>
        <v/>
      </c>
      <c r="H292" s="2" t="str">
        <f t="shared" si="34"/>
        <v/>
      </c>
      <c r="I292" s="2" t="str">
        <f>IF(G292="",IF(G291="","",SUM(I$6:I291)),H292*$F$2)</f>
        <v/>
      </c>
      <c r="J292" s="2" t="str">
        <f>IF(G292="",IF(G291="","",SUM($J$6:J291)),K292-I292)</f>
        <v/>
      </c>
      <c r="K292" s="2" t="str">
        <f>IF(G292="",IF(G291="","",SUM($K$6:K291)),H292*(100%+$F$2)^($I$1-G291)*$F$2/((100%+$F$2)^($I$1-G291)-1))</f>
        <v/>
      </c>
      <c r="O292" s="16" t="str">
        <f t="shared" si="35"/>
        <v/>
      </c>
      <c r="P292" s="17" t="str">
        <f t="shared" si="38"/>
        <v/>
      </c>
      <c r="Q292" s="4" t="str">
        <f t="shared" si="39"/>
        <v/>
      </c>
      <c r="R292" s="33" t="str">
        <f t="shared" si="40"/>
        <v/>
      </c>
    </row>
    <row r="293" spans="1:18" x14ac:dyDescent="0.35">
      <c r="A293" s="1" t="str">
        <f t="shared" si="36"/>
        <v/>
      </c>
      <c r="B293" s="9" t="str">
        <f t="shared" si="33"/>
        <v/>
      </c>
      <c r="C293" s="2" t="str">
        <f>IF(A293="",IF(A292="","",SUM($C$6:C292)),B293*$F$2)</f>
        <v/>
      </c>
      <c r="D293" s="2" t="str">
        <f>IF(A293="",IF(A292="","",SUM($D$6:D292)),(D292+(B292*$F$1)/($I$1-A291)))</f>
        <v/>
      </c>
      <c r="E293" s="2" t="str">
        <f>IF(A293="",IF(A292="","",SUM($E$6:E292)),C293+D293)</f>
        <v/>
      </c>
      <c r="G293" s="1" t="str">
        <f t="shared" si="37"/>
        <v/>
      </c>
      <c r="H293" s="2" t="str">
        <f t="shared" si="34"/>
        <v/>
      </c>
      <c r="I293" s="2" t="str">
        <f>IF(G293="",IF(G292="","",SUM(I$6:I292)),H293*$F$2)</f>
        <v/>
      </c>
      <c r="J293" s="2" t="str">
        <f>IF(G293="",IF(G292="","",SUM($J$6:J292)),K293-I293)</f>
        <v/>
      </c>
      <c r="K293" s="2" t="str">
        <f>IF(G293="",IF(G292="","",SUM($K$6:K292)),H293*(100%+$F$2)^($I$1-G292)*$F$2/((100%+$F$2)^($I$1-G292)-1))</f>
        <v/>
      </c>
      <c r="O293" s="16" t="str">
        <f t="shared" si="35"/>
        <v/>
      </c>
      <c r="P293" s="17" t="str">
        <f t="shared" si="38"/>
        <v/>
      </c>
      <c r="Q293" s="4" t="str">
        <f t="shared" si="39"/>
        <v/>
      </c>
      <c r="R293" s="33" t="str">
        <f t="shared" si="40"/>
        <v/>
      </c>
    </row>
    <row r="294" spans="1:18" x14ac:dyDescent="0.35">
      <c r="A294" s="1" t="str">
        <f t="shared" si="36"/>
        <v/>
      </c>
      <c r="B294" s="9" t="str">
        <f t="shared" si="33"/>
        <v/>
      </c>
      <c r="C294" s="2" t="str">
        <f>IF(A294="",IF(A293="","",SUM($C$6:C293)),B294*$F$2)</f>
        <v/>
      </c>
      <c r="D294" s="2" t="str">
        <f>IF(A294="",IF(A293="","",SUM($D$6:D293)),(D293+(B293*$F$1)/($I$1-A292)))</f>
        <v/>
      </c>
      <c r="E294" s="2" t="str">
        <f>IF(A294="",IF(A293="","",SUM($E$6:E293)),C294+D294)</f>
        <v/>
      </c>
      <c r="G294" s="1" t="str">
        <f t="shared" si="37"/>
        <v/>
      </c>
      <c r="H294" s="2" t="str">
        <f t="shared" si="34"/>
        <v/>
      </c>
      <c r="I294" s="2" t="str">
        <f>IF(G294="",IF(G293="","",SUM(I$6:I293)),H294*$F$2)</f>
        <v/>
      </c>
      <c r="J294" s="2" t="str">
        <f>IF(G294="",IF(G293="","",SUM($J$6:J293)),K294-I294)</f>
        <v/>
      </c>
      <c r="K294" s="2" t="str">
        <f>IF(G294="",IF(G293="","",SUM($K$6:K293)),H294*(100%+$F$2)^($I$1-G293)*$F$2/((100%+$F$2)^($I$1-G293)-1))</f>
        <v/>
      </c>
      <c r="O294" s="16" t="str">
        <f t="shared" si="35"/>
        <v/>
      </c>
      <c r="P294" s="17" t="str">
        <f t="shared" si="38"/>
        <v/>
      </c>
      <c r="Q294" s="4" t="str">
        <f t="shared" si="39"/>
        <v/>
      </c>
      <c r="R294" s="33" t="str">
        <f t="shared" si="40"/>
        <v/>
      </c>
    </row>
    <row r="295" spans="1:18" x14ac:dyDescent="0.35">
      <c r="A295" s="1" t="str">
        <f t="shared" si="36"/>
        <v/>
      </c>
      <c r="B295" s="9" t="str">
        <f t="shared" si="33"/>
        <v/>
      </c>
      <c r="C295" s="2" t="str">
        <f>IF(A295="",IF(A294="","",SUM($C$6:C294)),B295*$F$2)</f>
        <v/>
      </c>
      <c r="D295" s="2" t="str">
        <f>IF(A295="",IF(A294="","",SUM($D$6:D294)),(D294+(B294*$F$1)/($I$1-A293)))</f>
        <v/>
      </c>
      <c r="E295" s="2" t="str">
        <f>IF(A295="",IF(A294="","",SUM($E$6:E294)),C295+D295)</f>
        <v/>
      </c>
      <c r="G295" s="1" t="str">
        <f t="shared" si="37"/>
        <v/>
      </c>
      <c r="H295" s="2" t="str">
        <f t="shared" si="34"/>
        <v/>
      </c>
      <c r="I295" s="2" t="str">
        <f>IF(G295="",IF(G294="","",SUM(I$6:I294)),H295*$F$2)</f>
        <v/>
      </c>
      <c r="J295" s="2" t="str">
        <f>IF(G295="",IF(G294="","",SUM($J$6:J294)),K295-I295)</f>
        <v/>
      </c>
      <c r="K295" s="2" t="str">
        <f>IF(G295="",IF(G294="","",SUM($K$6:K294)),H295*(100%+$F$2)^($I$1-G294)*$F$2/((100%+$F$2)^($I$1-G294)-1))</f>
        <v/>
      </c>
      <c r="O295" s="16" t="str">
        <f t="shared" si="35"/>
        <v/>
      </c>
      <c r="P295" s="17" t="str">
        <f t="shared" si="38"/>
        <v/>
      </c>
      <c r="Q295" s="4" t="str">
        <f t="shared" si="39"/>
        <v/>
      </c>
      <c r="R295" s="33" t="str">
        <f t="shared" si="40"/>
        <v/>
      </c>
    </row>
    <row r="296" spans="1:18" x14ac:dyDescent="0.35">
      <c r="A296" s="1" t="str">
        <f t="shared" si="36"/>
        <v/>
      </c>
      <c r="B296" s="9" t="str">
        <f t="shared" si="33"/>
        <v/>
      </c>
      <c r="C296" s="2" t="str">
        <f>IF(A296="",IF(A295="","",SUM($C$6:C295)),B296*$F$2)</f>
        <v/>
      </c>
      <c r="D296" s="2" t="str">
        <f>IF(A296="",IF(A295="","",SUM($D$6:D295)),(D295+(B295*$F$1)/($I$1-A294)))</f>
        <v/>
      </c>
      <c r="E296" s="2" t="str">
        <f>IF(A296="",IF(A295="","",SUM($E$6:E295)),C296+D296)</f>
        <v/>
      </c>
      <c r="G296" s="1" t="str">
        <f t="shared" si="37"/>
        <v/>
      </c>
      <c r="H296" s="2" t="str">
        <f t="shared" si="34"/>
        <v/>
      </c>
      <c r="I296" s="2" t="str">
        <f>IF(G296="",IF(G295="","",SUM(I$6:I295)),H296*$F$2)</f>
        <v/>
      </c>
      <c r="J296" s="2" t="str">
        <f>IF(G296="",IF(G295="","",SUM($J$6:J295)),K296-I296)</f>
        <v/>
      </c>
      <c r="K296" s="2" t="str">
        <f>IF(G296="",IF(G295="","",SUM($K$6:K295)),H296*(100%+$F$2)^($I$1-G295)*$F$2/((100%+$F$2)^($I$1-G295)-1))</f>
        <v/>
      </c>
      <c r="O296" s="16" t="str">
        <f t="shared" si="35"/>
        <v/>
      </c>
      <c r="P296" s="17" t="str">
        <f t="shared" si="38"/>
        <v/>
      </c>
      <c r="Q296" s="4" t="str">
        <f t="shared" si="39"/>
        <v/>
      </c>
      <c r="R296" s="33" t="str">
        <f t="shared" si="40"/>
        <v/>
      </c>
    </row>
    <row r="297" spans="1:18" x14ac:dyDescent="0.35">
      <c r="A297" s="1" t="str">
        <f t="shared" si="36"/>
        <v/>
      </c>
      <c r="B297" s="9" t="str">
        <f t="shared" si="33"/>
        <v/>
      </c>
      <c r="C297" s="2" t="str">
        <f>IF(A297="",IF(A296="","",SUM($C$6:C296)),B297*$F$2)</f>
        <v/>
      </c>
      <c r="D297" s="2" t="str">
        <f>IF(A297="",IF(A296="","",SUM($D$6:D296)),(D296+(B296*$F$1)/($I$1-A295)))</f>
        <v/>
      </c>
      <c r="E297" s="2" t="str">
        <f>IF(A297="",IF(A296="","",SUM($E$6:E296)),C297+D297)</f>
        <v/>
      </c>
      <c r="G297" s="1" t="str">
        <f t="shared" si="37"/>
        <v/>
      </c>
      <c r="H297" s="2" t="str">
        <f t="shared" si="34"/>
        <v/>
      </c>
      <c r="I297" s="2" t="str">
        <f>IF(G297="",IF(G296="","",SUM(I$6:I296)),H297*$F$2)</f>
        <v/>
      </c>
      <c r="J297" s="2" t="str">
        <f>IF(G297="",IF(G296="","",SUM($J$6:J296)),K297-I297)</f>
        <v/>
      </c>
      <c r="K297" s="2" t="str">
        <f>IF(G297="",IF(G296="","",SUM($K$6:K296)),H297*(100%+$F$2)^($I$1-G296)*$F$2/((100%+$F$2)^($I$1-G296)-1))</f>
        <v/>
      </c>
      <c r="O297" s="16" t="str">
        <f t="shared" si="35"/>
        <v/>
      </c>
      <c r="P297" s="17" t="str">
        <f t="shared" si="38"/>
        <v/>
      </c>
      <c r="Q297" s="4" t="str">
        <f t="shared" si="39"/>
        <v/>
      </c>
      <c r="R297" s="33" t="str">
        <f t="shared" si="40"/>
        <v/>
      </c>
    </row>
    <row r="298" spans="1:18" x14ac:dyDescent="0.35">
      <c r="A298" s="1" t="str">
        <f t="shared" si="36"/>
        <v/>
      </c>
      <c r="B298" s="9" t="str">
        <f t="shared" si="33"/>
        <v/>
      </c>
      <c r="C298" s="2" t="str">
        <f>IF(A298="",IF(A297="","",SUM($C$6:C297)),B298*$F$2)</f>
        <v/>
      </c>
      <c r="D298" s="2" t="str">
        <f>IF(A298="",IF(A297="","",SUM($D$6:D297)),(D297+(B297*$F$1)/($I$1-A296)))</f>
        <v/>
      </c>
      <c r="E298" s="2" t="str">
        <f>IF(A298="",IF(A297="","",SUM($E$6:E297)),C298+D298)</f>
        <v/>
      </c>
      <c r="G298" s="1" t="str">
        <f t="shared" si="37"/>
        <v/>
      </c>
      <c r="H298" s="2" t="str">
        <f t="shared" si="34"/>
        <v/>
      </c>
      <c r="I298" s="2" t="str">
        <f>IF(G298="",IF(G297="","",SUM(I$6:I297)),H298*$F$2)</f>
        <v/>
      </c>
      <c r="J298" s="2" t="str">
        <f>IF(G298="",IF(G297="","",SUM($J$6:J297)),K298-I298)</f>
        <v/>
      </c>
      <c r="K298" s="2" t="str">
        <f>IF(G298="",IF(G297="","",SUM($K$6:K297)),H298*(100%+$F$2)^($I$1-G297)*$F$2/((100%+$F$2)^($I$1-G297)-1))</f>
        <v/>
      </c>
      <c r="O298" s="16" t="str">
        <f t="shared" si="35"/>
        <v/>
      </c>
      <c r="P298" s="17" t="str">
        <f t="shared" si="38"/>
        <v/>
      </c>
      <c r="Q298" s="4" t="str">
        <f t="shared" si="39"/>
        <v/>
      </c>
      <c r="R298" s="33" t="str">
        <f t="shared" si="40"/>
        <v/>
      </c>
    </row>
    <row r="299" spans="1:18" x14ac:dyDescent="0.35">
      <c r="A299" s="1" t="str">
        <f t="shared" si="36"/>
        <v/>
      </c>
      <c r="B299" s="9" t="str">
        <f t="shared" si="33"/>
        <v/>
      </c>
      <c r="C299" s="2" t="str">
        <f>IF(A299="",IF(A298="","",SUM($C$6:C298)),B299*$F$2)</f>
        <v/>
      </c>
      <c r="D299" s="2" t="str">
        <f>IF(A299="",IF(A298="","",SUM($D$6:D298)),(D298+(B298*$F$1)/($I$1-A297)))</f>
        <v/>
      </c>
      <c r="E299" s="2" t="str">
        <f>IF(A299="",IF(A298="","",SUM($E$6:E298)),C299+D299)</f>
        <v/>
      </c>
      <c r="G299" s="1" t="str">
        <f t="shared" si="37"/>
        <v/>
      </c>
      <c r="H299" s="2" t="str">
        <f t="shared" si="34"/>
        <v/>
      </c>
      <c r="I299" s="2" t="str">
        <f>IF(G299="",IF(G298="","",SUM(I$6:I298)),H299*$F$2)</f>
        <v/>
      </c>
      <c r="J299" s="2" t="str">
        <f>IF(G299="",IF(G298="","",SUM($J$6:J298)),K299-I299)</f>
        <v/>
      </c>
      <c r="K299" s="2" t="str">
        <f>IF(G299="",IF(G298="","",SUM($K$6:K298)),H299*(100%+$F$2)^($I$1-G298)*$F$2/((100%+$F$2)^($I$1-G298)-1))</f>
        <v/>
      </c>
      <c r="O299" s="16" t="str">
        <f t="shared" si="35"/>
        <v/>
      </c>
      <c r="P299" s="17" t="str">
        <f t="shared" si="38"/>
        <v/>
      </c>
      <c r="Q299" s="4" t="str">
        <f t="shared" si="39"/>
        <v/>
      </c>
      <c r="R299" s="33" t="str">
        <f t="shared" si="40"/>
        <v/>
      </c>
    </row>
    <row r="300" spans="1:18" x14ac:dyDescent="0.35">
      <c r="A300" s="1" t="str">
        <f t="shared" si="36"/>
        <v/>
      </c>
      <c r="B300" s="9" t="str">
        <f t="shared" si="33"/>
        <v/>
      </c>
      <c r="C300" s="2" t="str">
        <f>IF(A300="",IF(A299="","",SUM($C$6:C299)),B300*$F$2)</f>
        <v/>
      </c>
      <c r="D300" s="2" t="str">
        <f>IF(A300="",IF(A299="","",SUM($D$6:D299)),(D299+(B299*$F$1)/($I$1-A298)))</f>
        <v/>
      </c>
      <c r="E300" s="2" t="str">
        <f>IF(A300="",IF(A299="","",SUM($E$6:E299)),C300+D300)</f>
        <v/>
      </c>
      <c r="G300" s="1" t="str">
        <f t="shared" si="37"/>
        <v/>
      </c>
      <c r="H300" s="2" t="str">
        <f t="shared" si="34"/>
        <v/>
      </c>
      <c r="I300" s="2" t="str">
        <f>IF(G300="",IF(G299="","",SUM(I$6:I299)),H300*$F$2)</f>
        <v/>
      </c>
      <c r="J300" s="2" t="str">
        <f>IF(G300="",IF(G299="","",SUM($J$6:J299)),K300-I300)</f>
        <v/>
      </c>
      <c r="K300" s="2" t="str">
        <f>IF(G300="",IF(G299="","",SUM($K$6:K299)),H300*(100%+$F$2)^($I$1-G299)*$F$2/((100%+$F$2)^($I$1-G299)-1))</f>
        <v/>
      </c>
      <c r="O300" s="16" t="str">
        <f t="shared" si="35"/>
        <v/>
      </c>
      <c r="P300" s="17" t="str">
        <f t="shared" si="38"/>
        <v/>
      </c>
      <c r="Q300" s="4" t="str">
        <f t="shared" si="39"/>
        <v/>
      </c>
      <c r="R300" s="33" t="str">
        <f t="shared" si="40"/>
        <v/>
      </c>
    </row>
    <row r="301" spans="1:18" x14ac:dyDescent="0.35">
      <c r="A301" s="1" t="str">
        <f t="shared" si="36"/>
        <v/>
      </c>
      <c r="B301" s="9" t="str">
        <f t="shared" si="33"/>
        <v/>
      </c>
      <c r="C301" s="2" t="str">
        <f>IF(A301="",IF(A300="","",SUM($C$6:C300)),B301*$F$2)</f>
        <v/>
      </c>
      <c r="D301" s="2" t="str">
        <f>IF(A301="",IF(A300="","",SUM($D$6:D300)),(D300+(B300*$F$1)/($I$1-A299)))</f>
        <v/>
      </c>
      <c r="E301" s="2" t="str">
        <f>IF(A301="",IF(A300="","",SUM($E$6:E300)),C301+D301)</f>
        <v/>
      </c>
      <c r="G301" s="1" t="str">
        <f t="shared" si="37"/>
        <v/>
      </c>
      <c r="H301" s="2" t="str">
        <f t="shared" si="34"/>
        <v/>
      </c>
      <c r="I301" s="2" t="str">
        <f>IF(G301="",IF(G300="","",SUM(I$6:I300)),H301*$F$2)</f>
        <v/>
      </c>
      <c r="J301" s="2" t="str">
        <f>IF(G301="",IF(G300="","",SUM($J$6:J300)),K301-I301)</f>
        <v/>
      </c>
      <c r="K301" s="2" t="str">
        <f>IF(G301="",IF(G300="","",SUM($K$6:K300)),H301*(100%+$F$2)^($I$1-G300)*$F$2/((100%+$F$2)^($I$1-G300)-1))</f>
        <v/>
      </c>
      <c r="O301" s="16" t="str">
        <f t="shared" si="35"/>
        <v/>
      </c>
      <c r="P301" s="17" t="str">
        <f t="shared" si="38"/>
        <v/>
      </c>
      <c r="Q301" s="4" t="str">
        <f t="shared" si="39"/>
        <v/>
      </c>
      <c r="R301" s="33" t="str">
        <f t="shared" si="40"/>
        <v/>
      </c>
    </row>
    <row r="302" spans="1:18" x14ac:dyDescent="0.35">
      <c r="A302" s="1" t="str">
        <f t="shared" si="36"/>
        <v/>
      </c>
      <c r="B302" s="9" t="str">
        <f t="shared" si="33"/>
        <v/>
      </c>
      <c r="C302" s="2" t="str">
        <f>IF(A302="",IF(A301="","",SUM($C$6:C301)),B302*$F$2)</f>
        <v/>
      </c>
      <c r="D302" s="2" t="str">
        <f>IF(A302="",IF(A301="","",SUM($D$6:D301)),(D301+(B301*$F$1)/($I$1-A300)))</f>
        <v/>
      </c>
      <c r="E302" s="2" t="str">
        <f>IF(A302="",IF(A301="","",SUM($E$6:E301)),C302+D302)</f>
        <v/>
      </c>
      <c r="G302" s="1" t="str">
        <f t="shared" si="37"/>
        <v/>
      </c>
      <c r="H302" s="2" t="str">
        <f t="shared" si="34"/>
        <v/>
      </c>
      <c r="I302" s="2" t="str">
        <f>IF(G302="",IF(G301="","",SUM(I$6:I301)),H302*$F$2)</f>
        <v/>
      </c>
      <c r="J302" s="2" t="str">
        <f>IF(G302="",IF(G301="","",SUM($J$6:J301)),K302-I302)</f>
        <v/>
      </c>
      <c r="K302" s="2" t="str">
        <f>IF(G302="",IF(G301="","",SUM($K$6:K301)),H302*(100%+$F$2)^($I$1-G301)*$F$2/((100%+$F$2)^($I$1-G301)-1))</f>
        <v/>
      </c>
      <c r="O302" s="16" t="str">
        <f t="shared" si="35"/>
        <v/>
      </c>
      <c r="P302" s="17" t="str">
        <f t="shared" si="38"/>
        <v/>
      </c>
      <c r="Q302" s="4" t="str">
        <f t="shared" si="39"/>
        <v/>
      </c>
      <c r="R302" s="33" t="str">
        <f t="shared" si="40"/>
        <v/>
      </c>
    </row>
    <row r="303" spans="1:18" x14ac:dyDescent="0.35">
      <c r="A303" s="1" t="str">
        <f t="shared" si="36"/>
        <v/>
      </c>
      <c r="B303" s="9" t="str">
        <f t="shared" si="33"/>
        <v/>
      </c>
      <c r="C303" s="2" t="str">
        <f>IF(A303="",IF(A302="","",SUM($C$6:C302)),B303*$F$2)</f>
        <v/>
      </c>
      <c r="D303" s="2" t="str">
        <f>IF(A303="",IF(A302="","",SUM($D$6:D302)),(D302+(B302*$F$1)/($I$1-A301)))</f>
        <v/>
      </c>
      <c r="E303" s="2" t="str">
        <f>IF(A303="",IF(A302="","",SUM($E$6:E302)),C303+D303)</f>
        <v/>
      </c>
      <c r="G303" s="1" t="str">
        <f t="shared" si="37"/>
        <v/>
      </c>
      <c r="H303" s="2" t="str">
        <f t="shared" si="34"/>
        <v/>
      </c>
      <c r="I303" s="2" t="str">
        <f>IF(G303="",IF(G302="","",SUM(I$6:I302)),H303*$F$2)</f>
        <v/>
      </c>
      <c r="J303" s="2" t="str">
        <f>IF(G303="",IF(G302="","",SUM($J$6:J302)),K303-I303)</f>
        <v/>
      </c>
      <c r="K303" s="2" t="str">
        <f>IF(G303="",IF(G302="","",SUM($K$6:K302)),H303*(100%+$F$2)^($I$1-G302)*$F$2/((100%+$F$2)^($I$1-G302)-1))</f>
        <v/>
      </c>
      <c r="O303" s="16" t="str">
        <f t="shared" si="35"/>
        <v/>
      </c>
      <c r="P303" s="17" t="str">
        <f t="shared" si="38"/>
        <v/>
      </c>
      <c r="Q303" s="4" t="str">
        <f t="shared" si="39"/>
        <v/>
      </c>
      <c r="R303" s="33" t="str">
        <f t="shared" si="40"/>
        <v/>
      </c>
    </row>
    <row r="304" spans="1:18" x14ac:dyDescent="0.35">
      <c r="A304" s="1" t="str">
        <f t="shared" si="36"/>
        <v/>
      </c>
      <c r="B304" s="9" t="str">
        <f t="shared" ref="B304:B367" si="41">IF(A304="",IF(A303="","","samtals"),B303+(B303-D303)*$F$1-D303)</f>
        <v/>
      </c>
      <c r="C304" s="2" t="str">
        <f>IF(A304="",IF(A303="","",SUM($C$6:C303)),B304*$F$2)</f>
        <v/>
      </c>
      <c r="D304" s="2" t="str">
        <f>IF(A304="",IF(A303="","",SUM($D$6:D303)),(D303+(B303*$F$1)/($I$1-A302)))</f>
        <v/>
      </c>
      <c r="E304" s="2" t="str">
        <f>IF(A304="",IF(A303="","",SUM($E$6:E303)),C304+D304)</f>
        <v/>
      </c>
      <c r="G304" s="1" t="str">
        <f t="shared" si="37"/>
        <v/>
      </c>
      <c r="H304" s="2" t="str">
        <f t="shared" si="34"/>
        <v/>
      </c>
      <c r="I304" s="2" t="str">
        <f>IF(G304="",IF(G303="","",SUM(I$6:I303)),H304*$F$2)</f>
        <v/>
      </c>
      <c r="J304" s="2" t="str">
        <f>IF(G304="",IF(G303="","",SUM($J$6:J303)),K304-I304)</f>
        <v/>
      </c>
      <c r="K304" s="2" t="str">
        <f>IF(G304="",IF(G303="","",SUM($K$6:K303)),H304*(100%+$F$2)^($I$1-G303)*$F$2/((100%+$F$2)^($I$1-G303)-1))</f>
        <v/>
      </c>
      <c r="O304" s="16" t="str">
        <f t="shared" si="35"/>
        <v/>
      </c>
      <c r="P304" s="17" t="str">
        <f t="shared" si="38"/>
        <v/>
      </c>
      <c r="Q304" s="4" t="str">
        <f t="shared" si="39"/>
        <v/>
      </c>
      <c r="R304" s="33" t="str">
        <f t="shared" si="40"/>
        <v/>
      </c>
    </row>
    <row r="305" spans="1:18" x14ac:dyDescent="0.35">
      <c r="A305" s="1" t="str">
        <f t="shared" si="36"/>
        <v/>
      </c>
      <c r="B305" s="9" t="str">
        <f t="shared" si="41"/>
        <v/>
      </c>
      <c r="C305" s="2" t="str">
        <f>IF(A305="",IF(A304="","",SUM($C$6:C304)),B305*$F$2)</f>
        <v/>
      </c>
      <c r="D305" s="2" t="str">
        <f>IF(A305="",IF(A304="","",SUM($D$6:D304)),(D304+(B304*$F$1)/($I$1-A303)))</f>
        <v/>
      </c>
      <c r="E305" s="2" t="str">
        <f>IF(A305="",IF(A304="","",SUM($E$6:E304)),C305+D305)</f>
        <v/>
      </c>
      <c r="G305" s="1" t="str">
        <f t="shared" si="37"/>
        <v/>
      </c>
      <c r="H305" s="2" t="str">
        <f t="shared" si="34"/>
        <v/>
      </c>
      <c r="I305" s="2" t="str">
        <f>IF(G305="",IF(G304="","",SUM(I$6:I304)),H305*$F$2)</f>
        <v/>
      </c>
      <c r="J305" s="2" t="str">
        <f>IF(G305="",IF(G304="","",SUM($J$6:J304)),K305-I305)</f>
        <v/>
      </c>
      <c r="K305" s="2" t="str">
        <f>IF(G305="",IF(G304="","",SUM($K$6:K304)),H305*(100%+$F$2)^($I$1-G304)*$F$2/((100%+$F$2)^($I$1-G304)-1))</f>
        <v/>
      </c>
      <c r="O305" s="16" t="str">
        <f t="shared" si="35"/>
        <v/>
      </c>
      <c r="P305" s="17" t="str">
        <f t="shared" si="38"/>
        <v/>
      </c>
      <c r="Q305" s="4" t="str">
        <f t="shared" si="39"/>
        <v/>
      </c>
      <c r="R305" s="33" t="str">
        <f t="shared" si="40"/>
        <v/>
      </c>
    </row>
    <row r="306" spans="1:18" x14ac:dyDescent="0.35">
      <c r="A306" s="1" t="str">
        <f t="shared" si="36"/>
        <v/>
      </c>
      <c r="B306" s="9" t="str">
        <f t="shared" si="41"/>
        <v/>
      </c>
      <c r="C306" s="2" t="str">
        <f>IF(A306="",IF(A305="","",SUM($C$6:C305)),B306*$F$2)</f>
        <v/>
      </c>
      <c r="D306" s="2" t="str">
        <f>IF(A306="",IF(A305="","",SUM($D$6:D305)),(D305+(B305*$F$1)/($I$1-A304)))</f>
        <v/>
      </c>
      <c r="E306" s="2" t="str">
        <f>IF(A306="",IF(A305="","",SUM($E$6:E305)),C306+D306)</f>
        <v/>
      </c>
      <c r="G306" s="1" t="str">
        <f t="shared" si="37"/>
        <v/>
      </c>
      <c r="H306" s="2" t="str">
        <f t="shared" si="34"/>
        <v/>
      </c>
      <c r="I306" s="2" t="str">
        <f>IF(G306="",IF(G305="","",SUM(I$6:I305)),H306*$F$2)</f>
        <v/>
      </c>
      <c r="J306" s="2" t="str">
        <f>IF(G306="",IF(G305="","",SUM($J$6:J305)),K306-I306)</f>
        <v/>
      </c>
      <c r="K306" s="2" t="str">
        <f>IF(G306="",IF(G305="","",SUM($K$6:K305)),H306*(100%+$F$2)^($I$1-G305)*$F$2/((100%+$F$2)^($I$1-G305)-1))</f>
        <v/>
      </c>
      <c r="O306" s="16" t="str">
        <f t="shared" si="35"/>
        <v/>
      </c>
      <c r="P306" s="17" t="str">
        <f t="shared" si="38"/>
        <v/>
      </c>
      <c r="Q306" s="4" t="str">
        <f t="shared" si="39"/>
        <v/>
      </c>
      <c r="R306" s="33" t="str">
        <f t="shared" si="40"/>
        <v/>
      </c>
    </row>
    <row r="307" spans="1:18" x14ac:dyDescent="0.35">
      <c r="A307" s="1" t="str">
        <f t="shared" si="36"/>
        <v/>
      </c>
      <c r="B307" s="9" t="str">
        <f t="shared" si="41"/>
        <v/>
      </c>
      <c r="C307" s="2" t="str">
        <f>IF(A307="",IF(A306="","",SUM($C$6:C306)),B307*$F$2)</f>
        <v/>
      </c>
      <c r="D307" s="2" t="str">
        <f>IF(A307="",IF(A306="","",SUM($D$6:D306)),(D306+(B306*$F$1)/($I$1-A305)))</f>
        <v/>
      </c>
      <c r="E307" s="2" t="str">
        <f>IF(A307="",IF(A306="","",SUM($E$6:E306)),C307+D307)</f>
        <v/>
      </c>
      <c r="G307" s="1" t="str">
        <f t="shared" si="37"/>
        <v/>
      </c>
      <c r="H307" s="2" t="str">
        <f t="shared" si="34"/>
        <v/>
      </c>
      <c r="I307" s="2" t="str">
        <f>IF(G307="",IF(G306="","",SUM(I$6:I306)),H307*$F$2)</f>
        <v/>
      </c>
      <c r="J307" s="2" t="str">
        <f>IF(G307="",IF(G306="","",SUM($J$6:J306)),K307-I307)</f>
        <v/>
      </c>
      <c r="K307" s="2" t="str">
        <f>IF(G307="",IF(G306="","",SUM($K$6:K306)),H307*(100%+$F$2)^($I$1-G306)*$F$2/((100%+$F$2)^($I$1-G306)-1))</f>
        <v/>
      </c>
      <c r="O307" s="16" t="str">
        <f t="shared" si="35"/>
        <v/>
      </c>
      <c r="P307" s="17" t="str">
        <f t="shared" si="38"/>
        <v/>
      </c>
      <c r="Q307" s="4" t="str">
        <f t="shared" si="39"/>
        <v/>
      </c>
      <c r="R307" s="33" t="str">
        <f t="shared" si="40"/>
        <v/>
      </c>
    </row>
    <row r="308" spans="1:18" x14ac:dyDescent="0.35">
      <c r="A308" s="1" t="str">
        <f t="shared" si="36"/>
        <v/>
      </c>
      <c r="B308" s="9" t="str">
        <f t="shared" si="41"/>
        <v/>
      </c>
      <c r="C308" s="2" t="str">
        <f>IF(A308="",IF(A307="","",SUM($C$6:C307)),B308*$F$2)</f>
        <v/>
      </c>
      <c r="D308" s="2" t="str">
        <f>IF(A308="",IF(A307="","",SUM($D$6:D307)),(D307+(B307*$F$1)/($I$1-A306)))</f>
        <v/>
      </c>
      <c r="E308" s="2" t="str">
        <f>IF(A308="",IF(A307="","",SUM($E$6:E307)),C308+D308)</f>
        <v/>
      </c>
      <c r="G308" s="1" t="str">
        <f t="shared" si="37"/>
        <v/>
      </c>
      <c r="H308" s="2" t="str">
        <f t="shared" si="34"/>
        <v/>
      </c>
      <c r="I308" s="2" t="str">
        <f>IF(G308="",IF(G307="","",SUM(I$6:I307)),H308*$F$2)</f>
        <v/>
      </c>
      <c r="J308" s="2" t="str">
        <f>IF(G308="",IF(G307="","",SUM($J$6:J307)),K308-I308)</f>
        <v/>
      </c>
      <c r="K308" s="2" t="str">
        <f>IF(G308="",IF(G307="","",SUM($K$6:K307)),H308*(100%+$F$2)^($I$1-G307)*$F$2/((100%+$F$2)^($I$1-G307)-1))</f>
        <v/>
      </c>
      <c r="O308" s="16" t="str">
        <f t="shared" si="35"/>
        <v/>
      </c>
      <c r="P308" s="17" t="str">
        <f t="shared" si="38"/>
        <v/>
      </c>
      <c r="Q308" s="4" t="str">
        <f t="shared" si="39"/>
        <v/>
      </c>
      <c r="R308" s="33" t="str">
        <f t="shared" si="40"/>
        <v/>
      </c>
    </row>
    <row r="309" spans="1:18" x14ac:dyDescent="0.35">
      <c r="A309" s="1" t="str">
        <f t="shared" si="36"/>
        <v/>
      </c>
      <c r="B309" s="9" t="str">
        <f t="shared" si="41"/>
        <v/>
      </c>
      <c r="C309" s="2" t="str">
        <f>IF(A309="",IF(A308="","",SUM($C$6:C308)),B309*$F$2)</f>
        <v/>
      </c>
      <c r="D309" s="2" t="str">
        <f>IF(A309="",IF(A308="","",SUM($D$6:D308)),(D308+(B308*$F$1)/($I$1-A307)))</f>
        <v/>
      </c>
      <c r="E309" s="2" t="str">
        <f>IF(A309="",IF(A308="","",SUM($E$6:E308)),C309+D309)</f>
        <v/>
      </c>
      <c r="G309" s="1" t="str">
        <f t="shared" si="37"/>
        <v/>
      </c>
      <c r="H309" s="2" t="str">
        <f t="shared" si="34"/>
        <v/>
      </c>
      <c r="I309" s="2" t="str">
        <f>IF(G309="",IF(G308="","",SUM(I$6:I308)),H309*$F$2)</f>
        <v/>
      </c>
      <c r="J309" s="2" t="str">
        <f>IF(G309="",IF(G308="","",SUM($J$6:J308)),K309-I309)</f>
        <v/>
      </c>
      <c r="K309" s="2" t="str">
        <f>IF(G309="",IF(G308="","",SUM($K$6:K308)),H309*(100%+$F$2)^($I$1-G308)*$F$2/((100%+$F$2)^($I$1-G308)-1))</f>
        <v/>
      </c>
      <c r="O309" s="16" t="str">
        <f t="shared" si="35"/>
        <v/>
      </c>
      <c r="P309" s="17" t="str">
        <f t="shared" si="38"/>
        <v/>
      </c>
      <c r="Q309" s="4" t="str">
        <f t="shared" si="39"/>
        <v/>
      </c>
      <c r="R309" s="33" t="str">
        <f t="shared" si="40"/>
        <v/>
      </c>
    </row>
    <row r="310" spans="1:18" x14ac:dyDescent="0.35">
      <c r="A310" s="1" t="str">
        <f t="shared" si="36"/>
        <v/>
      </c>
      <c r="B310" s="9" t="str">
        <f t="shared" si="41"/>
        <v/>
      </c>
      <c r="C310" s="2" t="str">
        <f>IF(A310="",IF(A309="","",SUM($C$6:C309)),B310*$F$2)</f>
        <v/>
      </c>
      <c r="D310" s="2" t="str">
        <f>IF(A310="",IF(A309="","",SUM($D$6:D309)),(D309+(B309*$F$1)/($I$1-A308)))</f>
        <v/>
      </c>
      <c r="E310" s="2" t="str">
        <f>IF(A310="",IF(A309="","",SUM($E$6:E309)),C310+D310)</f>
        <v/>
      </c>
      <c r="G310" s="1" t="str">
        <f t="shared" si="37"/>
        <v/>
      </c>
      <c r="H310" s="2" t="str">
        <f t="shared" si="34"/>
        <v/>
      </c>
      <c r="I310" s="2" t="str">
        <f>IF(G310="",IF(G309="","",SUM(I$6:I309)),H310*$F$2)</f>
        <v/>
      </c>
      <c r="J310" s="2" t="str">
        <f>IF(G310="",IF(G309="","",SUM($J$6:J309)),K310-I310)</f>
        <v/>
      </c>
      <c r="K310" s="2" t="str">
        <f>IF(G310="",IF(G309="","",SUM($K$6:K309)),H310*(100%+$F$2)^($I$1-G309)*$F$2/((100%+$F$2)^($I$1-G309)-1))</f>
        <v/>
      </c>
      <c r="O310" s="16" t="str">
        <f>IF(G310="","",J310/H310)</f>
        <v/>
      </c>
      <c r="P310" s="17" t="str">
        <f t="shared" si="38"/>
        <v/>
      </c>
      <c r="Q310" s="4" t="str">
        <f t="shared" si="39"/>
        <v/>
      </c>
      <c r="R310" s="33" t="str">
        <f t="shared" si="40"/>
        <v/>
      </c>
    </row>
    <row r="311" spans="1:18" x14ac:dyDescent="0.35">
      <c r="A311" s="1" t="str">
        <f t="shared" si="36"/>
        <v/>
      </c>
      <c r="B311" s="9" t="str">
        <f t="shared" si="41"/>
        <v/>
      </c>
      <c r="C311" s="2" t="str">
        <f>IF(A311="",IF(A310="","",SUM($C$6:C310)),B311*$F$2)</f>
        <v/>
      </c>
      <c r="D311" s="2" t="str">
        <f>IF(A311="",IF(A310="","",SUM($D$6:D310)),(D310+(B310*$F$1)/($I$1-A309)))</f>
        <v/>
      </c>
      <c r="E311" s="2" t="str">
        <f>IF(A311="",IF(A310="","",SUM($E$6:E310)),C311+D311)</f>
        <v/>
      </c>
      <c r="G311" s="1" t="str">
        <f t="shared" si="37"/>
        <v/>
      </c>
      <c r="H311" s="2" t="str">
        <f t="shared" si="34"/>
        <v/>
      </c>
      <c r="I311" s="2" t="str">
        <f>IF(G311="",IF(G310="","",SUM(I$6:I310)),H311*$F$2)</f>
        <v/>
      </c>
      <c r="J311" s="2" t="str">
        <f>IF(G311="",IF(G310="","",SUM($J$6:J310)),K311-I311)</f>
        <v/>
      </c>
      <c r="K311" s="2" t="str">
        <f>IF(G311="",IF(G310="","",SUM($K$6:K310)),H311*(100%+$F$2)^($I$1-G310)*$F$2/((100%+$F$2)^($I$1-G310)-1))</f>
        <v/>
      </c>
      <c r="O311" s="16" t="str">
        <f t="shared" ref="O311:O374" si="42">IF(G311="","",J311/H311)</f>
        <v/>
      </c>
      <c r="P311" s="17" t="str">
        <f t="shared" si="38"/>
        <v/>
      </c>
      <c r="Q311" s="4" t="str">
        <f t="shared" si="39"/>
        <v/>
      </c>
      <c r="R311" s="33" t="str">
        <f t="shared" si="40"/>
        <v/>
      </c>
    </row>
    <row r="312" spans="1:18" x14ac:dyDescent="0.35">
      <c r="A312" s="1" t="str">
        <f t="shared" si="36"/>
        <v/>
      </c>
      <c r="B312" s="9" t="str">
        <f t="shared" si="41"/>
        <v/>
      </c>
      <c r="C312" s="2" t="str">
        <f>IF(A312="",IF(A311="","",SUM($C$6:C311)),B312*$F$2)</f>
        <v/>
      </c>
      <c r="D312" s="2" t="str">
        <f>IF(A312="",IF(A311="","",SUM($D$6:D311)),(D311+(B311*$F$1)/($I$1-A310)))</f>
        <v/>
      </c>
      <c r="E312" s="2" t="str">
        <f>IF(A312="",IF(A311="","",SUM($E$6:E311)),C312+D312)</f>
        <v/>
      </c>
      <c r="G312" s="1" t="str">
        <f t="shared" si="37"/>
        <v/>
      </c>
      <c r="H312" s="2" t="str">
        <f t="shared" si="34"/>
        <v/>
      </c>
      <c r="I312" s="2" t="str">
        <f>IF(G312="",IF(G311="","",SUM(I$6:I311)),H312*$F$2)</f>
        <v/>
      </c>
      <c r="J312" s="2" t="str">
        <f>IF(G312="",IF(G311="","",SUM($J$6:J311)),K312-I312)</f>
        <v/>
      </c>
      <c r="K312" s="2" t="str">
        <f>IF(G312="",IF(G311="","",SUM($K$6:K311)),H312*(100%+$F$2)^($I$1-G311)*$F$2/((100%+$F$2)^($I$1-G311)-1))</f>
        <v/>
      </c>
      <c r="O312" s="16" t="str">
        <f t="shared" si="42"/>
        <v/>
      </c>
      <c r="P312" s="17" t="str">
        <f t="shared" si="38"/>
        <v/>
      </c>
      <c r="Q312" s="4" t="str">
        <f t="shared" si="39"/>
        <v/>
      </c>
      <c r="R312" s="33" t="str">
        <f t="shared" si="40"/>
        <v/>
      </c>
    </row>
    <row r="313" spans="1:18" x14ac:dyDescent="0.35">
      <c r="A313" s="1" t="str">
        <f t="shared" si="36"/>
        <v/>
      </c>
      <c r="B313" s="9" t="str">
        <f t="shared" si="41"/>
        <v/>
      </c>
      <c r="C313" s="2" t="str">
        <f>IF(A313="",IF(A312="","",SUM($C$6:C312)),B313*$F$2)</f>
        <v/>
      </c>
      <c r="D313" s="2" t="str">
        <f>IF(A313="",IF(A312="","",SUM($D$6:D312)),(D312+(B312*$F$1)/($I$1-A311)))</f>
        <v/>
      </c>
      <c r="E313" s="2" t="str">
        <f>IF(A313="",IF(A312="","",SUM($E$6:E312)),C313+D313)</f>
        <v/>
      </c>
      <c r="G313" s="1" t="str">
        <f t="shared" si="37"/>
        <v/>
      </c>
      <c r="H313" s="2" t="str">
        <f t="shared" si="34"/>
        <v/>
      </c>
      <c r="I313" s="2" t="str">
        <f>IF(G313="",IF(G312="","",SUM(I$6:I312)),H313*$F$2)</f>
        <v/>
      </c>
      <c r="J313" s="2" t="str">
        <f>IF(G313="",IF(G312="","",SUM($J$6:J312)),K313-I313)</f>
        <v/>
      </c>
      <c r="K313" s="2" t="str">
        <f>IF(G313="",IF(G312="","",SUM($K$6:K312)),H313*(100%+$F$2)^($I$1-G312)*$F$2/((100%+$F$2)^($I$1-G312)-1))</f>
        <v/>
      </c>
      <c r="O313" s="16" t="str">
        <f t="shared" si="42"/>
        <v/>
      </c>
      <c r="P313" s="17" t="str">
        <f t="shared" si="38"/>
        <v/>
      </c>
      <c r="Q313" s="4" t="str">
        <f t="shared" si="39"/>
        <v/>
      </c>
      <c r="R313" s="33" t="str">
        <f t="shared" si="40"/>
        <v/>
      </c>
    </row>
    <row r="314" spans="1:18" x14ac:dyDescent="0.35">
      <c r="A314" s="1" t="str">
        <f t="shared" si="36"/>
        <v/>
      </c>
      <c r="B314" s="9" t="str">
        <f t="shared" si="41"/>
        <v/>
      </c>
      <c r="C314" s="2" t="str">
        <f>IF(A314="",IF(A313="","",SUM($C$6:C313)),B314*$F$2)</f>
        <v/>
      </c>
      <c r="D314" s="2" t="str">
        <f>IF(A314="",IF(A313="","",SUM($D$6:D313)),(D313+(B313*$F$1)/($I$1-A312)))</f>
        <v/>
      </c>
      <c r="E314" s="2" t="str">
        <f>IF(A314="",IF(A313="","",SUM($E$6:E313)),C314+D314)</f>
        <v/>
      </c>
      <c r="G314" s="1" t="str">
        <f t="shared" si="37"/>
        <v/>
      </c>
      <c r="H314" s="2" t="str">
        <f t="shared" si="34"/>
        <v/>
      </c>
      <c r="I314" s="2" t="str">
        <f>IF(G314="",IF(G313="","",SUM(I$6:I313)),H314*$F$2)</f>
        <v/>
      </c>
      <c r="J314" s="2" t="str">
        <f>IF(G314="",IF(G313="","",SUM($J$6:J313)),K314-I314)</f>
        <v/>
      </c>
      <c r="K314" s="2" t="str">
        <f>IF(G314="",IF(G313="","",SUM($K$6:K313)),H314*(100%+$F$2)^($I$1-G313)*$F$2/((100%+$F$2)^($I$1-G313)-1))</f>
        <v/>
      </c>
      <c r="O314" s="16" t="str">
        <f t="shared" si="42"/>
        <v/>
      </c>
      <c r="P314" s="17" t="str">
        <f t="shared" si="38"/>
        <v/>
      </c>
      <c r="Q314" s="4" t="str">
        <f t="shared" si="39"/>
        <v/>
      </c>
      <c r="R314" s="33" t="str">
        <f t="shared" si="40"/>
        <v/>
      </c>
    </row>
    <row r="315" spans="1:18" x14ac:dyDescent="0.35">
      <c r="A315" s="1" t="str">
        <f t="shared" si="36"/>
        <v/>
      </c>
      <c r="B315" s="9" t="str">
        <f t="shared" si="41"/>
        <v/>
      </c>
      <c r="C315" s="2" t="str">
        <f>IF(A315="",IF(A314="","",SUM($C$6:C314)),B315*$F$2)</f>
        <v/>
      </c>
      <c r="D315" s="2" t="str">
        <f>IF(A315="",IF(A314="","",SUM($D$6:D314)),(D314+(B314*$F$1)/($I$1-A313)))</f>
        <v/>
      </c>
      <c r="E315" s="2" t="str">
        <f>IF(A315="",IF(A314="","",SUM($E$6:E314)),C315+D315)</f>
        <v/>
      </c>
      <c r="G315" s="1" t="str">
        <f t="shared" si="37"/>
        <v/>
      </c>
      <c r="H315" s="2" t="str">
        <f t="shared" si="34"/>
        <v/>
      </c>
      <c r="I315" s="2" t="str">
        <f>IF(G315="",IF(G314="","",SUM(I$6:I314)),H315*$F$2)</f>
        <v/>
      </c>
      <c r="J315" s="2" t="str">
        <f>IF(G315="",IF(G314="","",SUM($J$6:J314)),K315-I315)</f>
        <v/>
      </c>
      <c r="K315" s="2" t="str">
        <f>IF(G315="",IF(G314="","",SUM($K$6:K314)),H315*(100%+$F$2)^($I$1-G314)*$F$2/((100%+$F$2)^($I$1-G314)-1))</f>
        <v/>
      </c>
      <c r="O315" s="16" t="str">
        <f t="shared" si="42"/>
        <v/>
      </c>
      <c r="P315" s="17" t="str">
        <f t="shared" si="38"/>
        <v/>
      </c>
      <c r="Q315" s="4" t="str">
        <f t="shared" si="39"/>
        <v/>
      </c>
      <c r="R315" s="33" t="str">
        <f t="shared" si="40"/>
        <v/>
      </c>
    </row>
    <row r="316" spans="1:18" x14ac:dyDescent="0.35">
      <c r="A316" s="1" t="str">
        <f t="shared" si="36"/>
        <v/>
      </c>
      <c r="B316" s="9" t="str">
        <f t="shared" si="41"/>
        <v/>
      </c>
      <c r="C316" s="2" t="str">
        <f>IF(A316="",IF(A315="","",SUM($C$6:C315)),B316*$F$2)</f>
        <v/>
      </c>
      <c r="D316" s="2" t="str">
        <f>IF(A316="",IF(A315="","",SUM($D$6:D315)),(D315+(B315*$F$1)/($I$1-A314)))</f>
        <v/>
      </c>
      <c r="E316" s="2" t="str">
        <f>IF(A316="",IF(A315="","",SUM($E$6:E315)),C316+D316)</f>
        <v/>
      </c>
      <c r="G316" s="1" t="str">
        <f t="shared" si="37"/>
        <v/>
      </c>
      <c r="H316" s="2" t="str">
        <f t="shared" si="34"/>
        <v/>
      </c>
      <c r="I316" s="2" t="str">
        <f>IF(G316="",IF(G315="","",SUM(I$6:I315)),H316*$F$2)</f>
        <v/>
      </c>
      <c r="J316" s="2" t="str">
        <f>IF(G316="",IF(G315="","",SUM($J$6:J315)),K316-I316)</f>
        <v/>
      </c>
      <c r="K316" s="2" t="str">
        <f>IF(G316="",IF(G315="","",SUM($K$6:K315)),H316*(100%+$F$2)^($I$1-G315)*$F$2/((100%+$F$2)^($I$1-G315)-1))</f>
        <v/>
      </c>
      <c r="O316" s="16" t="str">
        <f t="shared" si="42"/>
        <v/>
      </c>
      <c r="P316" s="17" t="str">
        <f t="shared" si="38"/>
        <v/>
      </c>
      <c r="Q316" s="4" t="str">
        <f t="shared" si="39"/>
        <v/>
      </c>
      <c r="R316" s="33" t="str">
        <f t="shared" si="40"/>
        <v/>
      </c>
    </row>
    <row r="317" spans="1:18" x14ac:dyDescent="0.35">
      <c r="A317" s="1" t="str">
        <f t="shared" si="36"/>
        <v/>
      </c>
      <c r="B317" s="9" t="str">
        <f t="shared" si="41"/>
        <v/>
      </c>
      <c r="C317" s="2" t="str">
        <f>IF(A317="",IF(A316="","",SUM($C$6:C316)),B317*$F$2)</f>
        <v/>
      </c>
      <c r="D317" s="2" t="str">
        <f>IF(A317="",IF(A316="","",SUM($D$6:D316)),(D316+(B316*$F$1)/($I$1-A315)))</f>
        <v/>
      </c>
      <c r="E317" s="2" t="str">
        <f>IF(A317="",IF(A316="","",SUM($E$6:E316)),C317+D317)</f>
        <v/>
      </c>
      <c r="G317" s="1" t="str">
        <f t="shared" si="37"/>
        <v/>
      </c>
      <c r="H317" s="2" t="str">
        <f t="shared" si="34"/>
        <v/>
      </c>
      <c r="I317" s="2" t="str">
        <f>IF(G317="",IF(G316="","",SUM(I$6:I316)),H317*$F$2)</f>
        <v/>
      </c>
      <c r="J317" s="2" t="str">
        <f>IF(G317="",IF(G316="","",SUM($J$6:J316)),K317-I317)</f>
        <v/>
      </c>
      <c r="K317" s="2" t="str">
        <f>IF(G317="",IF(G316="","",SUM($K$6:K316)),H317*(100%+$F$2)^($I$1-G316)*$F$2/((100%+$F$2)^($I$1-G316)-1))</f>
        <v/>
      </c>
      <c r="O317" s="16" t="str">
        <f t="shared" si="42"/>
        <v/>
      </c>
      <c r="P317" s="17" t="str">
        <f t="shared" si="38"/>
        <v/>
      </c>
      <c r="Q317" s="4" t="str">
        <f t="shared" si="39"/>
        <v/>
      </c>
      <c r="R317" s="33" t="str">
        <f t="shared" si="40"/>
        <v/>
      </c>
    </row>
    <row r="318" spans="1:18" x14ac:dyDescent="0.35">
      <c r="A318" s="1" t="str">
        <f t="shared" si="36"/>
        <v/>
      </c>
      <c r="B318" s="9" t="str">
        <f t="shared" si="41"/>
        <v/>
      </c>
      <c r="C318" s="2" t="str">
        <f>IF(A318="",IF(A317="","",SUM($C$6:C317)),B318*$F$2)</f>
        <v/>
      </c>
      <c r="D318" s="2" t="str">
        <f>IF(A318="",IF(A317="","",SUM($D$6:D317)),(D317+(B317*$F$1)/($I$1-A316)))</f>
        <v/>
      </c>
      <c r="E318" s="2" t="str">
        <f>IF(A318="",IF(A317="","",SUM($E$6:E317)),C318+D318)</f>
        <v/>
      </c>
      <c r="G318" s="1" t="str">
        <f t="shared" si="37"/>
        <v/>
      </c>
      <c r="H318" s="2" t="str">
        <f t="shared" si="34"/>
        <v/>
      </c>
      <c r="I318" s="2" t="str">
        <f>IF(G318="",IF(G317="","",SUM(I$6:I317)),H318*$F$2)</f>
        <v/>
      </c>
      <c r="J318" s="2" t="str">
        <f>IF(G318="",IF(G317="","",SUM($J$6:J317)),K318-I318)</f>
        <v/>
      </c>
      <c r="K318" s="2" t="str">
        <f>IF(G318="",IF(G317="","",SUM($K$6:K317)),H318*(100%+$F$2)^($I$1-G317)*$F$2/((100%+$F$2)^($I$1-G317)-1))</f>
        <v/>
      </c>
      <c r="O318" s="16" t="str">
        <f t="shared" si="42"/>
        <v/>
      </c>
      <c r="P318" s="17" t="str">
        <f t="shared" si="38"/>
        <v/>
      </c>
      <c r="Q318" s="4" t="str">
        <f t="shared" si="39"/>
        <v/>
      </c>
      <c r="R318" s="33" t="str">
        <f t="shared" si="40"/>
        <v/>
      </c>
    </row>
    <row r="319" spans="1:18" x14ac:dyDescent="0.35">
      <c r="A319" s="1" t="str">
        <f t="shared" si="36"/>
        <v/>
      </c>
      <c r="B319" s="9" t="str">
        <f t="shared" si="41"/>
        <v/>
      </c>
      <c r="C319" s="2" t="str">
        <f>IF(A319="",IF(A318="","",SUM($C$6:C318)),B319*$F$2)</f>
        <v/>
      </c>
      <c r="D319" s="2" t="str">
        <f>IF(A319="",IF(A318="","",SUM($D$6:D318)),(D318+(B318*$F$1)/($I$1-A317)))</f>
        <v/>
      </c>
      <c r="E319" s="2" t="str">
        <f>IF(A319="",IF(A318="","",SUM($E$6:E318)),C319+D319)</f>
        <v/>
      </c>
      <c r="G319" s="1" t="str">
        <f t="shared" si="37"/>
        <v/>
      </c>
      <c r="H319" s="2" t="str">
        <f t="shared" si="34"/>
        <v/>
      </c>
      <c r="I319" s="2" t="str">
        <f>IF(G319="",IF(G318="","",SUM(I$6:I318)),H319*$F$2)</f>
        <v/>
      </c>
      <c r="J319" s="2" t="str">
        <f>IF(G319="",IF(G318="","",SUM($J$6:J318)),K319-I319)</f>
        <v/>
      </c>
      <c r="K319" s="2" t="str">
        <f>IF(G319="",IF(G318="","",SUM($K$6:K318)),H319*(100%+$F$2)^($I$1-G318)*$F$2/((100%+$F$2)^($I$1-G318)-1))</f>
        <v/>
      </c>
      <c r="O319" s="16" t="str">
        <f t="shared" si="42"/>
        <v/>
      </c>
      <c r="P319" s="17" t="str">
        <f t="shared" si="38"/>
        <v/>
      </c>
      <c r="Q319" s="4" t="str">
        <f t="shared" si="39"/>
        <v/>
      </c>
      <c r="R319" s="33" t="str">
        <f t="shared" si="40"/>
        <v/>
      </c>
    </row>
    <row r="320" spans="1:18" x14ac:dyDescent="0.35">
      <c r="A320" s="1" t="str">
        <f t="shared" si="36"/>
        <v/>
      </c>
      <c r="B320" s="9" t="str">
        <f t="shared" si="41"/>
        <v/>
      </c>
      <c r="C320" s="2" t="str">
        <f>IF(A320="",IF(A319="","",SUM($C$6:C319)),B320*$F$2)</f>
        <v/>
      </c>
      <c r="D320" s="2" t="str">
        <f>IF(A320="",IF(A319="","",SUM($D$6:D319)),(D319+(B319*$F$1)/($I$1-A318)))</f>
        <v/>
      </c>
      <c r="E320" s="2" t="str">
        <f>IF(A320="",IF(A319="","",SUM($E$6:E319)),C320+D320)</f>
        <v/>
      </c>
      <c r="G320" s="1" t="str">
        <f t="shared" si="37"/>
        <v/>
      </c>
      <c r="H320" s="2" t="str">
        <f t="shared" si="34"/>
        <v/>
      </c>
      <c r="I320" s="2" t="str">
        <f>IF(G320="",IF(G319="","",SUM(I$6:I319)),H320*$F$2)</f>
        <v/>
      </c>
      <c r="J320" s="2" t="str">
        <f>IF(G320="",IF(G319="","",SUM($J$6:J319)),K320-I320)</f>
        <v/>
      </c>
      <c r="K320" s="2" t="str">
        <f>IF(G320="",IF(G319="","",SUM($K$6:K319)),H320*(100%+$F$2)^($I$1-G319)*$F$2/((100%+$F$2)^($I$1-G319)-1))</f>
        <v/>
      </c>
      <c r="O320" s="16" t="str">
        <f t="shared" si="42"/>
        <v/>
      </c>
      <c r="P320" s="17" t="str">
        <f t="shared" si="38"/>
        <v/>
      </c>
      <c r="Q320" s="4" t="str">
        <f t="shared" si="39"/>
        <v/>
      </c>
      <c r="R320" s="33" t="str">
        <f t="shared" si="40"/>
        <v/>
      </c>
    </row>
    <row r="321" spans="1:18" x14ac:dyDescent="0.35">
      <c r="A321" s="1" t="str">
        <f t="shared" si="36"/>
        <v/>
      </c>
      <c r="B321" s="9" t="str">
        <f t="shared" si="41"/>
        <v/>
      </c>
      <c r="C321" s="2" t="str">
        <f>IF(A321="",IF(A320="","",SUM($C$6:C320)),B321*$F$2)</f>
        <v/>
      </c>
      <c r="D321" s="2" t="str">
        <f>IF(A321="",IF(A320="","",SUM($D$6:D320)),(D320+(B320*$F$1)/($I$1-A319)))</f>
        <v/>
      </c>
      <c r="E321" s="2" t="str">
        <f>IF(A321="",IF(A320="","",SUM($E$6:E320)),C321+D321)</f>
        <v/>
      </c>
      <c r="G321" s="1" t="str">
        <f t="shared" si="37"/>
        <v/>
      </c>
      <c r="H321" s="2" t="str">
        <f t="shared" si="34"/>
        <v/>
      </c>
      <c r="I321" s="2" t="str">
        <f>IF(G321="",IF(G320="","",SUM(I$6:I320)),H321*$F$2)</f>
        <v/>
      </c>
      <c r="J321" s="2" t="str">
        <f>IF(G321="",IF(G320="","",SUM($J$6:J320)),K321-I321)</f>
        <v/>
      </c>
      <c r="K321" s="2" t="str">
        <f>IF(G321="",IF(G320="","",SUM($K$6:K320)),H321*(100%+$F$2)^($I$1-G320)*$F$2/((100%+$F$2)^($I$1-G320)-1))</f>
        <v/>
      </c>
      <c r="O321" s="16" t="str">
        <f t="shared" si="42"/>
        <v/>
      </c>
      <c r="P321" s="17" t="str">
        <f t="shared" si="38"/>
        <v/>
      </c>
      <c r="Q321" s="4" t="str">
        <f t="shared" si="39"/>
        <v/>
      </c>
      <c r="R321" s="33" t="str">
        <f t="shared" si="40"/>
        <v/>
      </c>
    </row>
    <row r="322" spans="1:18" x14ac:dyDescent="0.35">
      <c r="A322" s="1" t="str">
        <f t="shared" si="36"/>
        <v/>
      </c>
      <c r="B322" s="9" t="str">
        <f t="shared" si="41"/>
        <v/>
      </c>
      <c r="C322" s="2" t="str">
        <f>IF(A322="",IF(A321="","",SUM($C$6:C321)),B322*$F$2)</f>
        <v/>
      </c>
      <c r="D322" s="2" t="str">
        <f>IF(A322="",IF(A321="","",SUM($D$6:D321)),(D321+(B321*$F$1)/($I$1-A320)))</f>
        <v/>
      </c>
      <c r="E322" s="2" t="str">
        <f>IF(A322="",IF(A321="","",SUM($E$6:E321)),C322+D322)</f>
        <v/>
      </c>
      <c r="G322" s="1" t="str">
        <f t="shared" si="37"/>
        <v/>
      </c>
      <c r="H322" s="2" t="str">
        <f t="shared" si="34"/>
        <v/>
      </c>
      <c r="I322" s="2" t="str">
        <f>IF(G322="",IF(G321="","",SUM(I$6:I321)),H322*$F$2)</f>
        <v/>
      </c>
      <c r="J322" s="2" t="str">
        <f>IF(G322="",IF(G321="","",SUM($J$6:J321)),K322-I322)</f>
        <v/>
      </c>
      <c r="K322" s="2" t="str">
        <f>IF(G322="",IF(G321="","",SUM($K$6:K321)),H322*(100%+$F$2)^($I$1-G321)*$F$2/((100%+$F$2)^($I$1-G321)-1))</f>
        <v/>
      </c>
      <c r="O322" s="16" t="str">
        <f t="shared" si="42"/>
        <v/>
      </c>
      <c r="P322" s="17" t="str">
        <f t="shared" si="38"/>
        <v/>
      </c>
      <c r="Q322" s="4" t="str">
        <f t="shared" si="39"/>
        <v/>
      </c>
      <c r="R322" s="33" t="str">
        <f t="shared" si="40"/>
        <v/>
      </c>
    </row>
    <row r="323" spans="1:18" x14ac:dyDescent="0.35">
      <c r="A323" s="1" t="str">
        <f t="shared" si="36"/>
        <v/>
      </c>
      <c r="B323" s="9" t="str">
        <f t="shared" si="41"/>
        <v/>
      </c>
      <c r="C323" s="2" t="str">
        <f>IF(A323="",IF(A322="","",SUM($C$6:C322)),B323*$F$2)</f>
        <v/>
      </c>
      <c r="D323" s="2" t="str">
        <f>IF(A323="",IF(A322="","",SUM($D$6:D322)),(D322+(B322*$F$1)/($I$1-A321)))</f>
        <v/>
      </c>
      <c r="E323" s="2" t="str">
        <f>IF(A323="",IF(A322="","",SUM($E$6:E322)),C323+D323)</f>
        <v/>
      </c>
      <c r="G323" s="1" t="str">
        <f t="shared" si="37"/>
        <v/>
      </c>
      <c r="H323" s="2" t="str">
        <f t="shared" si="34"/>
        <v/>
      </c>
      <c r="I323" s="2" t="str">
        <f>IF(G323="",IF(G322="","",SUM(I$6:I322)),H323*$F$2)</f>
        <v/>
      </c>
      <c r="J323" s="2" t="str">
        <f>IF(G323="",IF(G322="","",SUM($J$6:J322)),K323-I323)</f>
        <v/>
      </c>
      <c r="K323" s="2" t="str">
        <f>IF(G323="",IF(G322="","",SUM($K$6:K322)),H323*(100%+$F$2)^($I$1-G322)*$F$2/((100%+$F$2)^($I$1-G322)-1))</f>
        <v/>
      </c>
      <c r="O323" s="16" t="str">
        <f t="shared" si="42"/>
        <v/>
      </c>
      <c r="P323" s="17" t="str">
        <f t="shared" si="38"/>
        <v/>
      </c>
      <c r="Q323" s="4" t="str">
        <f t="shared" si="39"/>
        <v/>
      </c>
      <c r="R323" s="33" t="str">
        <f t="shared" si="40"/>
        <v/>
      </c>
    </row>
    <row r="324" spans="1:18" x14ac:dyDescent="0.35">
      <c r="A324" s="1" t="str">
        <f t="shared" si="36"/>
        <v/>
      </c>
      <c r="B324" s="9" t="str">
        <f t="shared" si="41"/>
        <v/>
      </c>
      <c r="C324" s="2" t="str">
        <f>IF(A324="",IF(A323="","",SUM($C$6:C323)),B324*$F$2)</f>
        <v/>
      </c>
      <c r="D324" s="2" t="str">
        <f>IF(A324="",IF(A323="","",SUM($D$6:D323)),(D323+(B323*$F$1)/($I$1-A322)))</f>
        <v/>
      </c>
      <c r="E324" s="2" t="str">
        <f>IF(A324="",IF(A323="","",SUM($E$6:E323)),C324+D324)</f>
        <v/>
      </c>
      <c r="G324" s="1" t="str">
        <f t="shared" si="37"/>
        <v/>
      </c>
      <c r="H324" s="2" t="str">
        <f t="shared" si="34"/>
        <v/>
      </c>
      <c r="I324" s="2" t="str">
        <f>IF(G324="",IF(G323="","",SUM(I$6:I323)),H324*$F$2)</f>
        <v/>
      </c>
      <c r="J324" s="2" t="str">
        <f>IF(G324="",IF(G323="","",SUM($J$6:J323)),K324-I324)</f>
        <v/>
      </c>
      <c r="K324" s="2" t="str">
        <f>IF(G324="",IF(G323="","",SUM($K$6:K323)),H324*(100%+$F$2)^($I$1-G323)*$F$2/((100%+$F$2)^($I$1-G323)-1))</f>
        <v/>
      </c>
      <c r="O324" s="16" t="str">
        <f t="shared" si="42"/>
        <v/>
      </c>
      <c r="P324" s="17" t="str">
        <f t="shared" si="38"/>
        <v/>
      </c>
      <c r="Q324" s="4" t="str">
        <f t="shared" si="39"/>
        <v/>
      </c>
      <c r="R324" s="33" t="str">
        <f t="shared" si="40"/>
        <v/>
      </c>
    </row>
    <row r="325" spans="1:18" x14ac:dyDescent="0.35">
      <c r="A325" s="1" t="str">
        <f t="shared" si="36"/>
        <v/>
      </c>
      <c r="B325" s="9" t="str">
        <f t="shared" si="41"/>
        <v/>
      </c>
      <c r="C325" s="2" t="str">
        <f>IF(A325="",IF(A324="","",SUM($C$6:C324)),B325*$F$2)</f>
        <v/>
      </c>
      <c r="D325" s="2" t="str">
        <f>IF(A325="",IF(A324="","",SUM($D$6:D324)),(D324+(B324*$F$1)/($I$1-A323)))</f>
        <v/>
      </c>
      <c r="E325" s="2" t="str">
        <f>IF(A325="",IF(A324="","",SUM($E$6:E324)),C325+D325)</f>
        <v/>
      </c>
      <c r="G325" s="1" t="str">
        <f t="shared" si="37"/>
        <v/>
      </c>
      <c r="H325" s="2" t="str">
        <f t="shared" si="34"/>
        <v/>
      </c>
      <c r="I325" s="2" t="str">
        <f>IF(G325="",IF(G324="","",SUM(I$6:I324)),H325*$F$2)</f>
        <v/>
      </c>
      <c r="J325" s="2" t="str">
        <f>IF(G325="",IF(G324="","",SUM($J$6:J324)),K325-I325)</f>
        <v/>
      </c>
      <c r="K325" s="2" t="str">
        <f>IF(G325="",IF(G324="","",SUM($K$6:K324)),H325*(100%+$F$2)^($I$1-G324)*$F$2/((100%+$F$2)^($I$1-G324)-1))</f>
        <v/>
      </c>
      <c r="O325" s="16" t="str">
        <f t="shared" si="42"/>
        <v/>
      </c>
      <c r="P325" s="17" t="str">
        <f t="shared" si="38"/>
        <v/>
      </c>
      <c r="Q325" s="4" t="str">
        <f t="shared" si="39"/>
        <v/>
      </c>
      <c r="R325" s="33" t="str">
        <f t="shared" si="40"/>
        <v/>
      </c>
    </row>
    <row r="326" spans="1:18" x14ac:dyDescent="0.35">
      <c r="A326" s="1" t="str">
        <f t="shared" si="36"/>
        <v/>
      </c>
      <c r="B326" s="9" t="str">
        <f t="shared" si="41"/>
        <v/>
      </c>
      <c r="C326" s="2" t="str">
        <f>IF(A326="",IF(A325="","",SUM($C$6:C325)),B326*$F$2)</f>
        <v/>
      </c>
      <c r="D326" s="2" t="str">
        <f>IF(A326="",IF(A325="","",SUM($D$6:D325)),(D325+(B325*$F$1)/($I$1-A324)))</f>
        <v/>
      </c>
      <c r="E326" s="2" t="str">
        <f>IF(A326="",IF(A325="","",SUM($E$6:E325)),C326+D326)</f>
        <v/>
      </c>
      <c r="G326" s="1" t="str">
        <f t="shared" si="37"/>
        <v/>
      </c>
      <c r="H326" s="2" t="str">
        <f t="shared" si="34"/>
        <v/>
      </c>
      <c r="I326" s="2" t="str">
        <f>IF(G326="",IF(G325="","",SUM(I$6:I325)),H326*$F$2)</f>
        <v/>
      </c>
      <c r="J326" s="2" t="str">
        <f>IF(G326="",IF(G325="","",SUM($J$6:J325)),K326-I326)</f>
        <v/>
      </c>
      <c r="K326" s="2" t="str">
        <f>IF(G326="",IF(G325="","",SUM($K$6:K325)),H326*(100%+$F$2)^($I$1-G325)*$F$2/((100%+$F$2)^($I$1-G325)-1))</f>
        <v/>
      </c>
      <c r="O326" s="16" t="str">
        <f t="shared" si="42"/>
        <v/>
      </c>
      <c r="P326" s="17" t="str">
        <f t="shared" si="38"/>
        <v/>
      </c>
      <c r="Q326" s="4" t="str">
        <f t="shared" si="39"/>
        <v/>
      </c>
      <c r="R326" s="33" t="str">
        <f t="shared" si="40"/>
        <v/>
      </c>
    </row>
    <row r="327" spans="1:18" x14ac:dyDescent="0.35">
      <c r="A327" s="1" t="str">
        <f t="shared" si="36"/>
        <v/>
      </c>
      <c r="B327" s="9" t="str">
        <f t="shared" si="41"/>
        <v/>
      </c>
      <c r="C327" s="2" t="str">
        <f>IF(A327="",IF(A326="","",SUM($C$6:C326)),B327*$F$2)</f>
        <v/>
      </c>
      <c r="D327" s="2" t="str">
        <f>IF(A327="",IF(A326="","",SUM($D$6:D326)),(D326+(B326*$F$1)/($I$1-A325)))</f>
        <v/>
      </c>
      <c r="E327" s="2" t="str">
        <f>IF(A327="",IF(A326="","",SUM($E$6:E326)),C327+D327)</f>
        <v/>
      </c>
      <c r="G327" s="1" t="str">
        <f t="shared" si="37"/>
        <v/>
      </c>
      <c r="H327" s="2" t="str">
        <f t="shared" ref="H327:H390" si="43">IF(G327="",IF(G326="","","samtals"),H326+(H326-J326)*$F$1-J326)</f>
        <v/>
      </c>
      <c r="I327" s="2" t="str">
        <f>IF(G327="",IF(G326="","",SUM(I$6:I326)),H327*$F$2)</f>
        <v/>
      </c>
      <c r="J327" s="2" t="str">
        <f>IF(G327="",IF(G326="","",SUM($J$6:J326)),K327-I327)</f>
        <v/>
      </c>
      <c r="K327" s="2" t="str">
        <f>IF(G327="",IF(G326="","",SUM($K$6:K326)),H327*(100%+$F$2)^($I$1-G326)*$F$2/((100%+$F$2)^($I$1-G326)-1))</f>
        <v/>
      </c>
      <c r="O327" s="16" t="str">
        <f t="shared" si="42"/>
        <v/>
      </c>
      <c r="P327" s="17" t="str">
        <f t="shared" si="38"/>
        <v/>
      </c>
      <c r="Q327" s="4" t="str">
        <f t="shared" si="39"/>
        <v/>
      </c>
      <c r="R327" s="33" t="str">
        <f t="shared" si="40"/>
        <v/>
      </c>
    </row>
    <row r="328" spans="1:18" x14ac:dyDescent="0.35">
      <c r="A328" s="1" t="str">
        <f t="shared" ref="A328:A391" si="44">IF(A327="","",IF($I$1&gt;=A327+1,A327+1,""))</f>
        <v/>
      </c>
      <c r="B328" s="9" t="str">
        <f t="shared" si="41"/>
        <v/>
      </c>
      <c r="C328" s="2" t="str">
        <f>IF(A328="",IF(A327="","",SUM($C$6:C327)),B328*$F$2)</f>
        <v/>
      </c>
      <c r="D328" s="2" t="str">
        <f>IF(A328="",IF(A327="","",SUM($D$6:D327)),(D327+(B327*$F$1)/($I$1-A326)))</f>
        <v/>
      </c>
      <c r="E328" s="2" t="str">
        <f>IF(A328="",IF(A327="","",SUM($E$6:E327)),C328+D328)</f>
        <v/>
      </c>
      <c r="G328" s="1" t="str">
        <f t="shared" ref="G328:G391" si="45">IF(G327="","",IF($I$1&gt;=G327+1,G327+1,""))</f>
        <v/>
      </c>
      <c r="H328" s="2" t="str">
        <f t="shared" si="43"/>
        <v/>
      </c>
      <c r="I328" s="2" t="str">
        <f>IF(G328="",IF(G327="","",SUM(I$6:I327)),H328*$F$2)</f>
        <v/>
      </c>
      <c r="J328" s="2" t="str">
        <f>IF(G328="",IF(G327="","",SUM($J$6:J327)),K328-I328)</f>
        <v/>
      </c>
      <c r="K328" s="2" t="str">
        <f>IF(G328="",IF(G327="","",SUM($K$6:K327)),H328*(100%+$F$2)^($I$1-G327)*$F$2/((100%+$F$2)^($I$1-G327)-1))</f>
        <v/>
      </c>
      <c r="O328" s="16" t="str">
        <f t="shared" si="42"/>
        <v/>
      </c>
      <c r="P328" s="17" t="str">
        <f t="shared" ref="P328:P391" si="46">IF(G328="","", (K328-K327)/K327)</f>
        <v/>
      </c>
      <c r="Q328" s="4" t="str">
        <f t="shared" ref="Q328:Q391" si="47">IF(G328="","",Q327*(1+$F$1))</f>
        <v/>
      </c>
      <c r="R328" s="33" t="str">
        <f t="shared" ref="R328:R391" si="48">IF(G328="", "",(Q328-H328)/Q328)</f>
        <v/>
      </c>
    </row>
    <row r="329" spans="1:18" x14ac:dyDescent="0.35">
      <c r="A329" s="1" t="str">
        <f t="shared" si="44"/>
        <v/>
      </c>
      <c r="B329" s="9" t="str">
        <f t="shared" si="41"/>
        <v/>
      </c>
      <c r="C329" s="2" t="str">
        <f>IF(A329="",IF(A328="","",SUM($C$6:C328)),B329*$F$2)</f>
        <v/>
      </c>
      <c r="D329" s="2" t="str">
        <f>IF(A329="",IF(A328="","",SUM($D$6:D328)),(D328+(B328*$F$1)/($I$1-A327)))</f>
        <v/>
      </c>
      <c r="E329" s="2" t="str">
        <f>IF(A329="",IF(A328="","",SUM($E$6:E328)),C329+D329)</f>
        <v/>
      </c>
      <c r="G329" s="1" t="str">
        <f t="shared" si="45"/>
        <v/>
      </c>
      <c r="H329" s="2" t="str">
        <f t="shared" si="43"/>
        <v/>
      </c>
      <c r="I329" s="2" t="str">
        <f>IF(G329="",IF(G328="","",SUM(I$6:I328)),H329*$F$2)</f>
        <v/>
      </c>
      <c r="J329" s="2" t="str">
        <f>IF(G329="",IF(G328="","",SUM($J$6:J328)),K329-I329)</f>
        <v/>
      </c>
      <c r="K329" s="2" t="str">
        <f>IF(G329="",IF(G328="","",SUM($K$6:K328)),H329*(100%+$F$2)^($I$1-G328)*$F$2/((100%+$F$2)^($I$1-G328)-1))</f>
        <v/>
      </c>
      <c r="O329" s="16" t="str">
        <f t="shared" si="42"/>
        <v/>
      </c>
      <c r="P329" s="17" t="str">
        <f t="shared" si="46"/>
        <v/>
      </c>
      <c r="Q329" s="4" t="str">
        <f t="shared" si="47"/>
        <v/>
      </c>
      <c r="R329" s="33" t="str">
        <f t="shared" si="48"/>
        <v/>
      </c>
    </row>
    <row r="330" spans="1:18" x14ac:dyDescent="0.35">
      <c r="A330" s="1" t="str">
        <f t="shared" si="44"/>
        <v/>
      </c>
      <c r="B330" s="9" t="str">
        <f t="shared" si="41"/>
        <v/>
      </c>
      <c r="C330" s="2" t="str">
        <f>IF(A330="",IF(A329="","",SUM($C$6:C329)),B330*$F$2)</f>
        <v/>
      </c>
      <c r="D330" s="2" t="str">
        <f>IF(A330="",IF(A329="","",SUM($D$6:D329)),(D329+(B329*$F$1)/($I$1-A328)))</f>
        <v/>
      </c>
      <c r="E330" s="2" t="str">
        <f>IF(A330="",IF(A329="","",SUM($E$6:E329)),C330+D330)</f>
        <v/>
      </c>
      <c r="G330" s="1" t="str">
        <f t="shared" si="45"/>
        <v/>
      </c>
      <c r="H330" s="2" t="str">
        <f t="shared" si="43"/>
        <v/>
      </c>
      <c r="I330" s="2" t="str">
        <f>IF(G330="",IF(G329="","",SUM(I$6:I329)),H330*$F$2)</f>
        <v/>
      </c>
      <c r="J330" s="2" t="str">
        <f>IF(G330="",IF(G329="","",SUM($J$6:J329)),K330-I330)</f>
        <v/>
      </c>
      <c r="K330" s="2" t="str">
        <f>IF(G330="",IF(G329="","",SUM($K$6:K329)),H330*(100%+$F$2)^($I$1-G329)*$F$2/((100%+$F$2)^($I$1-G329)-1))</f>
        <v/>
      </c>
      <c r="O330" s="16" t="str">
        <f t="shared" si="42"/>
        <v/>
      </c>
      <c r="P330" s="17" t="str">
        <f t="shared" si="46"/>
        <v/>
      </c>
      <c r="Q330" s="4" t="str">
        <f t="shared" si="47"/>
        <v/>
      </c>
      <c r="R330" s="33" t="str">
        <f t="shared" si="48"/>
        <v/>
      </c>
    </row>
    <row r="331" spans="1:18" x14ac:dyDescent="0.35">
      <c r="A331" s="1" t="str">
        <f t="shared" si="44"/>
        <v/>
      </c>
      <c r="B331" s="9" t="str">
        <f t="shared" si="41"/>
        <v/>
      </c>
      <c r="C331" s="2" t="str">
        <f>IF(A331="",IF(A330="","",SUM($C$6:C330)),B331*$F$2)</f>
        <v/>
      </c>
      <c r="D331" s="2" t="str">
        <f>IF(A331="",IF(A330="","",SUM($D$6:D330)),(D330+(B330*$F$1)/($I$1-A329)))</f>
        <v/>
      </c>
      <c r="E331" s="2" t="str">
        <f>IF(A331="",IF(A330="","",SUM($E$6:E330)),C331+D331)</f>
        <v/>
      </c>
      <c r="G331" s="1" t="str">
        <f t="shared" si="45"/>
        <v/>
      </c>
      <c r="H331" s="2" t="str">
        <f t="shared" si="43"/>
        <v/>
      </c>
      <c r="I331" s="2" t="str">
        <f>IF(G331="",IF(G330="","",SUM(I$6:I330)),H331*$F$2)</f>
        <v/>
      </c>
      <c r="J331" s="2" t="str">
        <f>IF(G331="",IF(G330="","",SUM($J$6:J330)),K331-I331)</f>
        <v/>
      </c>
      <c r="K331" s="2" t="str">
        <f>IF(G331="",IF(G330="","",SUM($K$6:K330)),H331*(100%+$F$2)^($I$1-G330)*$F$2/((100%+$F$2)^($I$1-G330)-1))</f>
        <v/>
      </c>
      <c r="O331" s="16" t="str">
        <f t="shared" si="42"/>
        <v/>
      </c>
      <c r="P331" s="17" t="str">
        <f t="shared" si="46"/>
        <v/>
      </c>
      <c r="Q331" s="4" t="str">
        <f t="shared" si="47"/>
        <v/>
      </c>
      <c r="R331" s="33" t="str">
        <f t="shared" si="48"/>
        <v/>
      </c>
    </row>
    <row r="332" spans="1:18" x14ac:dyDescent="0.35">
      <c r="A332" s="1" t="str">
        <f t="shared" si="44"/>
        <v/>
      </c>
      <c r="B332" s="9" t="str">
        <f t="shared" si="41"/>
        <v/>
      </c>
      <c r="C332" s="2" t="str">
        <f>IF(A332="",IF(A331="","",SUM($C$6:C331)),B332*$F$2)</f>
        <v/>
      </c>
      <c r="D332" s="2" t="str">
        <f>IF(A332="",IF(A331="","",SUM($D$6:D331)),(D331+(B331*$F$1)/($I$1-A330)))</f>
        <v/>
      </c>
      <c r="E332" s="2" t="str">
        <f>IF(A332="",IF(A331="","",SUM($E$6:E331)),C332+D332)</f>
        <v/>
      </c>
      <c r="G332" s="1" t="str">
        <f t="shared" si="45"/>
        <v/>
      </c>
      <c r="H332" s="2" t="str">
        <f t="shared" si="43"/>
        <v/>
      </c>
      <c r="I332" s="2" t="str">
        <f>IF(G332="",IF(G331="","",SUM(I$6:I331)),H332*$F$2)</f>
        <v/>
      </c>
      <c r="J332" s="2" t="str">
        <f>IF(G332="",IF(G331="","",SUM($J$6:J331)),K332-I332)</f>
        <v/>
      </c>
      <c r="K332" s="2" t="str">
        <f>IF(G332="",IF(G331="","",SUM($K$6:K331)),H332*(100%+$F$2)^($I$1-G331)*$F$2/((100%+$F$2)^($I$1-G331)-1))</f>
        <v/>
      </c>
      <c r="O332" s="16" t="str">
        <f t="shared" si="42"/>
        <v/>
      </c>
      <c r="P332" s="17" t="str">
        <f t="shared" si="46"/>
        <v/>
      </c>
      <c r="Q332" s="4" t="str">
        <f t="shared" si="47"/>
        <v/>
      </c>
      <c r="R332" s="33" t="str">
        <f t="shared" si="48"/>
        <v/>
      </c>
    </row>
    <row r="333" spans="1:18" x14ac:dyDescent="0.35">
      <c r="A333" s="1" t="str">
        <f t="shared" si="44"/>
        <v/>
      </c>
      <c r="B333" s="9" t="str">
        <f t="shared" si="41"/>
        <v/>
      </c>
      <c r="C333" s="2" t="str">
        <f>IF(A333="",IF(A332="","",SUM($C$6:C332)),B333*$F$2)</f>
        <v/>
      </c>
      <c r="D333" s="2" t="str">
        <f>IF(A333="",IF(A332="","",SUM($D$6:D332)),(D332+(B332*$F$1)/($I$1-A331)))</f>
        <v/>
      </c>
      <c r="E333" s="2" t="str">
        <f>IF(A333="",IF(A332="","",SUM($E$6:E332)),C333+D333)</f>
        <v/>
      </c>
      <c r="G333" s="1" t="str">
        <f t="shared" si="45"/>
        <v/>
      </c>
      <c r="H333" s="2" t="str">
        <f t="shared" si="43"/>
        <v/>
      </c>
      <c r="I333" s="2" t="str">
        <f>IF(G333="",IF(G332="","",SUM(I$6:I332)),H333*$F$2)</f>
        <v/>
      </c>
      <c r="J333" s="2" t="str">
        <f>IF(G333="",IF(G332="","",SUM($J$6:J332)),K333-I333)</f>
        <v/>
      </c>
      <c r="K333" s="2" t="str">
        <f>IF(G333="",IF(G332="","",SUM($K$6:K332)),H333*(100%+$F$2)^($I$1-G332)*$F$2/((100%+$F$2)^($I$1-G332)-1))</f>
        <v/>
      </c>
      <c r="O333" s="16" t="str">
        <f t="shared" si="42"/>
        <v/>
      </c>
      <c r="P333" s="17" t="str">
        <f t="shared" si="46"/>
        <v/>
      </c>
      <c r="Q333" s="4" t="str">
        <f t="shared" si="47"/>
        <v/>
      </c>
      <c r="R333" s="33" t="str">
        <f t="shared" si="48"/>
        <v/>
      </c>
    </row>
    <row r="334" spans="1:18" x14ac:dyDescent="0.35">
      <c r="A334" s="1" t="str">
        <f t="shared" si="44"/>
        <v/>
      </c>
      <c r="B334" s="9" t="str">
        <f t="shared" si="41"/>
        <v/>
      </c>
      <c r="C334" s="2" t="str">
        <f>IF(A334="",IF(A333="","",SUM($C$6:C333)),B334*$F$2)</f>
        <v/>
      </c>
      <c r="D334" s="2" t="str">
        <f>IF(A334="",IF(A333="","",SUM($D$6:D333)),(D333+(B333*$F$1)/($I$1-A332)))</f>
        <v/>
      </c>
      <c r="E334" s="2" t="str">
        <f>IF(A334="",IF(A333="","",SUM($E$6:E333)),C334+D334)</f>
        <v/>
      </c>
      <c r="G334" s="1" t="str">
        <f t="shared" si="45"/>
        <v/>
      </c>
      <c r="H334" s="2" t="str">
        <f t="shared" si="43"/>
        <v/>
      </c>
      <c r="I334" s="2" t="str">
        <f>IF(G334="",IF(G333="","",SUM(I$6:I333)),H334*$F$2)</f>
        <v/>
      </c>
      <c r="J334" s="2" t="str">
        <f>IF(G334="",IF(G333="","",SUM($J$6:J333)),K334-I334)</f>
        <v/>
      </c>
      <c r="K334" s="2" t="str">
        <f>IF(G334="",IF(G333="","",SUM($K$6:K333)),H334*(100%+$F$2)^($I$1-G333)*$F$2/((100%+$F$2)^($I$1-G333)-1))</f>
        <v/>
      </c>
      <c r="O334" s="16" t="str">
        <f t="shared" si="42"/>
        <v/>
      </c>
      <c r="P334" s="17" t="str">
        <f t="shared" si="46"/>
        <v/>
      </c>
      <c r="Q334" s="4" t="str">
        <f t="shared" si="47"/>
        <v/>
      </c>
      <c r="R334" s="33" t="str">
        <f t="shared" si="48"/>
        <v/>
      </c>
    </row>
    <row r="335" spans="1:18" x14ac:dyDescent="0.35">
      <c r="A335" s="1" t="str">
        <f t="shared" si="44"/>
        <v/>
      </c>
      <c r="B335" s="9" t="str">
        <f t="shared" si="41"/>
        <v/>
      </c>
      <c r="C335" s="2" t="str">
        <f>IF(A335="",IF(A334="","",SUM($C$6:C334)),B335*$F$2)</f>
        <v/>
      </c>
      <c r="D335" s="2" t="str">
        <f>IF(A335="",IF(A334="","",SUM($D$6:D334)),(D334+(B334*$F$1)/($I$1-A333)))</f>
        <v/>
      </c>
      <c r="E335" s="2" t="str">
        <f>IF(A335="",IF(A334="","",SUM($E$6:E334)),C335+D335)</f>
        <v/>
      </c>
      <c r="G335" s="1" t="str">
        <f t="shared" si="45"/>
        <v/>
      </c>
      <c r="H335" s="2" t="str">
        <f t="shared" si="43"/>
        <v/>
      </c>
      <c r="I335" s="2" t="str">
        <f>IF(G335="",IF(G334="","",SUM(I$6:I334)),H335*$F$2)</f>
        <v/>
      </c>
      <c r="J335" s="2" t="str">
        <f>IF(G335="",IF(G334="","",SUM($J$6:J334)),K335-I335)</f>
        <v/>
      </c>
      <c r="K335" s="2" t="str">
        <f>IF(G335="",IF(G334="","",SUM($K$6:K334)),H335*(100%+$F$2)^($I$1-G334)*$F$2/((100%+$F$2)^($I$1-G334)-1))</f>
        <v/>
      </c>
      <c r="O335" s="16" t="str">
        <f t="shared" si="42"/>
        <v/>
      </c>
      <c r="P335" s="17" t="str">
        <f t="shared" si="46"/>
        <v/>
      </c>
      <c r="Q335" s="4" t="str">
        <f t="shared" si="47"/>
        <v/>
      </c>
      <c r="R335" s="33" t="str">
        <f t="shared" si="48"/>
        <v/>
      </c>
    </row>
    <row r="336" spans="1:18" x14ac:dyDescent="0.35">
      <c r="A336" s="1" t="str">
        <f t="shared" si="44"/>
        <v/>
      </c>
      <c r="B336" s="9" t="str">
        <f t="shared" si="41"/>
        <v/>
      </c>
      <c r="C336" s="2" t="str">
        <f>IF(A336="",IF(A335="","",SUM($C$6:C335)),B336*$F$2)</f>
        <v/>
      </c>
      <c r="D336" s="2" t="str">
        <f>IF(A336="",IF(A335="","",SUM($D$6:D335)),(D335+(B335*$F$1)/($I$1-A334)))</f>
        <v/>
      </c>
      <c r="E336" s="2" t="str">
        <f>IF(A336="",IF(A335="","",SUM($E$6:E335)),C336+D336)</f>
        <v/>
      </c>
      <c r="G336" s="1" t="str">
        <f t="shared" si="45"/>
        <v/>
      </c>
      <c r="H336" s="2" t="str">
        <f t="shared" si="43"/>
        <v/>
      </c>
      <c r="I336" s="2" t="str">
        <f>IF(G336="",IF(G335="","",SUM(I$6:I335)),H336*$F$2)</f>
        <v/>
      </c>
      <c r="J336" s="2" t="str">
        <f>IF(G336="",IF(G335="","",SUM($J$6:J335)),K336-I336)</f>
        <v/>
      </c>
      <c r="K336" s="2" t="str">
        <f>IF(G336="",IF(G335="","",SUM($K$6:K335)),H336*(100%+$F$2)^($I$1-G335)*$F$2/((100%+$F$2)^($I$1-G335)-1))</f>
        <v/>
      </c>
      <c r="O336" s="16" t="str">
        <f t="shared" si="42"/>
        <v/>
      </c>
      <c r="P336" s="17" t="str">
        <f t="shared" si="46"/>
        <v/>
      </c>
      <c r="Q336" s="4" t="str">
        <f t="shared" si="47"/>
        <v/>
      </c>
      <c r="R336" s="33" t="str">
        <f t="shared" si="48"/>
        <v/>
      </c>
    </row>
    <row r="337" spans="1:18" x14ac:dyDescent="0.35">
      <c r="A337" s="1" t="str">
        <f t="shared" si="44"/>
        <v/>
      </c>
      <c r="B337" s="9" t="str">
        <f t="shared" si="41"/>
        <v/>
      </c>
      <c r="C337" s="2" t="str">
        <f>IF(A337="",IF(A336="","",SUM($C$6:C336)),B337*$F$2)</f>
        <v/>
      </c>
      <c r="D337" s="2" t="str">
        <f>IF(A337="",IF(A336="","",SUM($D$6:D336)),(D336+(B336*$F$1)/($I$1-A335)))</f>
        <v/>
      </c>
      <c r="E337" s="2" t="str">
        <f>IF(A337="",IF(A336="","",SUM($E$6:E336)),C337+D337)</f>
        <v/>
      </c>
      <c r="G337" s="1" t="str">
        <f t="shared" si="45"/>
        <v/>
      </c>
      <c r="H337" s="2" t="str">
        <f t="shared" si="43"/>
        <v/>
      </c>
      <c r="I337" s="2" t="str">
        <f>IF(G337="",IF(G336="","",SUM(I$6:I336)),H337*$F$2)</f>
        <v/>
      </c>
      <c r="J337" s="2" t="str">
        <f>IF(G337="",IF(G336="","",SUM($J$6:J336)),K337-I337)</f>
        <v/>
      </c>
      <c r="K337" s="2" t="str">
        <f>IF(G337="",IF(G336="","",SUM($K$6:K336)),H337*(100%+$F$2)^($I$1-G336)*$F$2/((100%+$F$2)^($I$1-G336)-1))</f>
        <v/>
      </c>
      <c r="O337" s="16" t="str">
        <f t="shared" si="42"/>
        <v/>
      </c>
      <c r="P337" s="17" t="str">
        <f t="shared" si="46"/>
        <v/>
      </c>
      <c r="Q337" s="4" t="str">
        <f t="shared" si="47"/>
        <v/>
      </c>
      <c r="R337" s="33" t="str">
        <f t="shared" si="48"/>
        <v/>
      </c>
    </row>
    <row r="338" spans="1:18" x14ac:dyDescent="0.35">
      <c r="A338" s="1" t="str">
        <f t="shared" si="44"/>
        <v/>
      </c>
      <c r="B338" s="9" t="str">
        <f t="shared" si="41"/>
        <v/>
      </c>
      <c r="C338" s="2" t="str">
        <f>IF(A338="",IF(A337="","",SUM($C$6:C337)),B338*$F$2)</f>
        <v/>
      </c>
      <c r="D338" s="2" t="str">
        <f>IF(A338="",IF(A337="","",SUM($D$6:D337)),(D337+(B337*$F$1)/($I$1-A336)))</f>
        <v/>
      </c>
      <c r="E338" s="2" t="str">
        <f>IF(A338="",IF(A337="","",SUM($E$6:E337)),C338+D338)</f>
        <v/>
      </c>
      <c r="G338" s="1" t="str">
        <f t="shared" si="45"/>
        <v/>
      </c>
      <c r="H338" s="2" t="str">
        <f t="shared" si="43"/>
        <v/>
      </c>
      <c r="I338" s="2" t="str">
        <f>IF(G338="",IF(G337="","",SUM(I$6:I337)),H338*$F$2)</f>
        <v/>
      </c>
      <c r="J338" s="2" t="str">
        <f>IF(G338="",IF(G337="","",SUM($J$6:J337)),K338-I338)</f>
        <v/>
      </c>
      <c r="K338" s="2" t="str">
        <f>IF(G338="",IF(G337="","",SUM($K$6:K337)),H338*(100%+$F$2)^($I$1-G337)*$F$2/((100%+$F$2)^($I$1-G337)-1))</f>
        <v/>
      </c>
      <c r="O338" s="16" t="str">
        <f t="shared" si="42"/>
        <v/>
      </c>
      <c r="P338" s="17" t="str">
        <f t="shared" si="46"/>
        <v/>
      </c>
      <c r="Q338" s="4" t="str">
        <f t="shared" si="47"/>
        <v/>
      </c>
      <c r="R338" s="33" t="str">
        <f t="shared" si="48"/>
        <v/>
      </c>
    </row>
    <row r="339" spans="1:18" x14ac:dyDescent="0.35">
      <c r="A339" s="1" t="str">
        <f t="shared" si="44"/>
        <v/>
      </c>
      <c r="B339" s="9" t="str">
        <f t="shared" si="41"/>
        <v/>
      </c>
      <c r="C339" s="2" t="str">
        <f>IF(A339="",IF(A338="","",SUM($C$6:C338)),B339*$F$2)</f>
        <v/>
      </c>
      <c r="D339" s="2" t="str">
        <f>IF(A339="",IF(A338="","",SUM($D$6:D338)),(D338+(B338*$F$1)/($I$1-A337)))</f>
        <v/>
      </c>
      <c r="E339" s="2" t="str">
        <f>IF(A339="",IF(A338="","",SUM($E$6:E338)),C339+D339)</f>
        <v/>
      </c>
      <c r="G339" s="1" t="str">
        <f t="shared" si="45"/>
        <v/>
      </c>
      <c r="H339" s="2" t="str">
        <f t="shared" si="43"/>
        <v/>
      </c>
      <c r="I339" s="2" t="str">
        <f>IF(G339="",IF(G338="","",SUM(I$6:I338)),H339*$F$2)</f>
        <v/>
      </c>
      <c r="J339" s="2" t="str">
        <f>IF(G339="",IF(G338="","",SUM($J$6:J338)),K339-I339)</f>
        <v/>
      </c>
      <c r="K339" s="2" t="str">
        <f>IF(G339="",IF(G338="","",SUM($K$6:K338)),H339*(100%+$F$2)^($I$1-G338)*$F$2/((100%+$F$2)^($I$1-G338)-1))</f>
        <v/>
      </c>
      <c r="O339" s="16" t="str">
        <f t="shared" si="42"/>
        <v/>
      </c>
      <c r="P339" s="17" t="str">
        <f t="shared" si="46"/>
        <v/>
      </c>
      <c r="Q339" s="4" t="str">
        <f t="shared" si="47"/>
        <v/>
      </c>
      <c r="R339" s="33" t="str">
        <f t="shared" si="48"/>
        <v/>
      </c>
    </row>
    <row r="340" spans="1:18" x14ac:dyDescent="0.35">
      <c r="A340" s="1" t="str">
        <f t="shared" si="44"/>
        <v/>
      </c>
      <c r="B340" s="9" t="str">
        <f t="shared" si="41"/>
        <v/>
      </c>
      <c r="C340" s="2" t="str">
        <f>IF(A340="",IF(A339="","",SUM($C$6:C339)),B340*$F$2)</f>
        <v/>
      </c>
      <c r="D340" s="2" t="str">
        <f>IF(A340="",IF(A339="","",SUM($D$6:D339)),(D339+(B339*$F$1)/($I$1-A338)))</f>
        <v/>
      </c>
      <c r="E340" s="2" t="str">
        <f>IF(A340="",IF(A339="","",SUM($E$6:E339)),C340+D340)</f>
        <v/>
      </c>
      <c r="G340" s="1" t="str">
        <f t="shared" si="45"/>
        <v/>
      </c>
      <c r="H340" s="2" t="str">
        <f t="shared" si="43"/>
        <v/>
      </c>
      <c r="I340" s="2" t="str">
        <f>IF(G340="",IF(G339="","",SUM(I$6:I339)),H340*$F$2)</f>
        <v/>
      </c>
      <c r="J340" s="2" t="str">
        <f>IF(G340="",IF(G339="","",SUM($J$6:J339)),K340-I340)</f>
        <v/>
      </c>
      <c r="K340" s="2" t="str">
        <f>IF(G340="",IF(G339="","",SUM($K$6:K339)),H340*(100%+$F$2)^($I$1-G339)*$F$2/((100%+$F$2)^($I$1-G339)-1))</f>
        <v/>
      </c>
      <c r="O340" s="16" t="str">
        <f t="shared" si="42"/>
        <v/>
      </c>
      <c r="P340" s="17" t="str">
        <f t="shared" si="46"/>
        <v/>
      </c>
      <c r="Q340" s="4" t="str">
        <f t="shared" si="47"/>
        <v/>
      </c>
      <c r="R340" s="33" t="str">
        <f t="shared" si="48"/>
        <v/>
      </c>
    </row>
    <row r="341" spans="1:18" x14ac:dyDescent="0.35">
      <c r="A341" s="1" t="str">
        <f t="shared" si="44"/>
        <v/>
      </c>
      <c r="B341" s="9" t="str">
        <f t="shared" si="41"/>
        <v/>
      </c>
      <c r="C341" s="2" t="str">
        <f>IF(A341="",IF(A340="","",SUM($C$6:C340)),B341*$F$2)</f>
        <v/>
      </c>
      <c r="D341" s="2" t="str">
        <f>IF(A341="",IF(A340="","",SUM($D$6:D340)),(D340+(B340*$F$1)/($I$1-A339)))</f>
        <v/>
      </c>
      <c r="E341" s="2" t="str">
        <f>IF(A341="",IF(A340="","",SUM($E$6:E340)),C341+D341)</f>
        <v/>
      </c>
      <c r="G341" s="1" t="str">
        <f t="shared" si="45"/>
        <v/>
      </c>
      <c r="H341" s="2" t="str">
        <f t="shared" si="43"/>
        <v/>
      </c>
      <c r="I341" s="2" t="str">
        <f>IF(G341="",IF(G340="","",SUM(I$6:I340)),H341*$F$2)</f>
        <v/>
      </c>
      <c r="J341" s="2" t="str">
        <f>IF(G341="",IF(G340="","",SUM($J$6:J340)),K341-I341)</f>
        <v/>
      </c>
      <c r="K341" s="2" t="str">
        <f>IF(G341="",IF(G340="","",SUM($K$6:K340)),H341*(100%+$F$2)^($I$1-G340)*$F$2/((100%+$F$2)^($I$1-G340)-1))</f>
        <v/>
      </c>
      <c r="O341" s="16" t="str">
        <f t="shared" si="42"/>
        <v/>
      </c>
      <c r="P341" s="17" t="str">
        <f t="shared" si="46"/>
        <v/>
      </c>
      <c r="Q341" s="4" t="str">
        <f t="shared" si="47"/>
        <v/>
      </c>
      <c r="R341" s="33" t="str">
        <f t="shared" si="48"/>
        <v/>
      </c>
    </row>
    <row r="342" spans="1:18" x14ac:dyDescent="0.35">
      <c r="A342" s="1" t="str">
        <f t="shared" si="44"/>
        <v/>
      </c>
      <c r="B342" s="9" t="str">
        <f t="shared" si="41"/>
        <v/>
      </c>
      <c r="C342" s="2" t="str">
        <f>IF(A342="",IF(A341="","",SUM($C$6:C341)),B342*$F$2)</f>
        <v/>
      </c>
      <c r="D342" s="2" t="str">
        <f>IF(A342="",IF(A341="","",SUM($D$6:D341)),(D341+(B341*$F$1)/($I$1-A340)))</f>
        <v/>
      </c>
      <c r="E342" s="2" t="str">
        <f>IF(A342="",IF(A341="","",SUM($E$6:E341)),C342+D342)</f>
        <v/>
      </c>
      <c r="G342" s="1" t="str">
        <f t="shared" si="45"/>
        <v/>
      </c>
      <c r="H342" s="2" t="str">
        <f t="shared" si="43"/>
        <v/>
      </c>
      <c r="I342" s="2" t="str">
        <f>IF(G342="",IF(G341="","",SUM(I$6:I341)),H342*$F$2)</f>
        <v/>
      </c>
      <c r="J342" s="2" t="str">
        <f>IF(G342="",IF(G341="","",SUM($J$6:J341)),K342-I342)</f>
        <v/>
      </c>
      <c r="K342" s="2" t="str">
        <f>IF(G342="",IF(G341="","",SUM($K$6:K341)),H342*(100%+$F$2)^($I$1-G341)*$F$2/((100%+$F$2)^($I$1-G341)-1))</f>
        <v/>
      </c>
      <c r="O342" s="16" t="str">
        <f t="shared" si="42"/>
        <v/>
      </c>
      <c r="P342" s="17" t="str">
        <f t="shared" si="46"/>
        <v/>
      </c>
      <c r="Q342" s="4" t="str">
        <f t="shared" si="47"/>
        <v/>
      </c>
      <c r="R342" s="33" t="str">
        <f t="shared" si="48"/>
        <v/>
      </c>
    </row>
    <row r="343" spans="1:18" x14ac:dyDescent="0.35">
      <c r="A343" s="1" t="str">
        <f t="shared" si="44"/>
        <v/>
      </c>
      <c r="B343" s="9" t="str">
        <f t="shared" si="41"/>
        <v/>
      </c>
      <c r="C343" s="2" t="str">
        <f>IF(A343="",IF(A342="","",SUM($C$6:C342)),B343*$F$2)</f>
        <v/>
      </c>
      <c r="D343" s="2" t="str">
        <f>IF(A343="",IF(A342="","",SUM($D$6:D342)),(D342+(B342*$F$1)/($I$1-A341)))</f>
        <v/>
      </c>
      <c r="E343" s="2" t="str">
        <f>IF(A343="",IF(A342="","",SUM($E$6:E342)),C343+D343)</f>
        <v/>
      </c>
      <c r="G343" s="1" t="str">
        <f t="shared" si="45"/>
        <v/>
      </c>
      <c r="H343" s="2" t="str">
        <f t="shared" si="43"/>
        <v/>
      </c>
      <c r="I343" s="2" t="str">
        <f>IF(G343="",IF(G342="","",SUM(I$6:I342)),H343*$F$2)</f>
        <v/>
      </c>
      <c r="J343" s="2" t="str">
        <f>IF(G343="",IF(G342="","",SUM($J$6:J342)),K343-I343)</f>
        <v/>
      </c>
      <c r="K343" s="2" t="str">
        <f>IF(G343="",IF(G342="","",SUM($K$6:K342)),H343*(100%+$F$2)^($I$1-G342)*$F$2/((100%+$F$2)^($I$1-G342)-1))</f>
        <v/>
      </c>
      <c r="O343" s="16" t="str">
        <f t="shared" si="42"/>
        <v/>
      </c>
      <c r="P343" s="17" t="str">
        <f t="shared" si="46"/>
        <v/>
      </c>
      <c r="Q343" s="4" t="str">
        <f t="shared" si="47"/>
        <v/>
      </c>
      <c r="R343" s="33" t="str">
        <f t="shared" si="48"/>
        <v/>
      </c>
    </row>
    <row r="344" spans="1:18" x14ac:dyDescent="0.35">
      <c r="A344" s="1" t="str">
        <f t="shared" si="44"/>
        <v/>
      </c>
      <c r="B344" s="9" t="str">
        <f t="shared" si="41"/>
        <v/>
      </c>
      <c r="C344" s="2" t="str">
        <f>IF(A344="",IF(A343="","",SUM($C$6:C343)),B344*$F$2)</f>
        <v/>
      </c>
      <c r="D344" s="2" t="str">
        <f>IF(A344="",IF(A343="","",SUM($D$6:D343)),(D343+(B343*$F$1)/($I$1-A342)))</f>
        <v/>
      </c>
      <c r="E344" s="2" t="str">
        <f>IF(A344="",IF(A343="","",SUM($E$6:E343)),C344+D344)</f>
        <v/>
      </c>
      <c r="G344" s="1" t="str">
        <f t="shared" si="45"/>
        <v/>
      </c>
      <c r="H344" s="2" t="str">
        <f t="shared" si="43"/>
        <v/>
      </c>
      <c r="I344" s="2" t="str">
        <f>IF(G344="",IF(G343="","",SUM(I$6:I343)),H344*$F$2)</f>
        <v/>
      </c>
      <c r="J344" s="2" t="str">
        <f>IF(G344="",IF(G343="","",SUM($J$6:J343)),K344-I344)</f>
        <v/>
      </c>
      <c r="K344" s="2" t="str">
        <f>IF(G344="",IF(G343="","",SUM($K$6:K343)),H344*(100%+$F$2)^($I$1-G343)*$F$2/((100%+$F$2)^($I$1-G343)-1))</f>
        <v/>
      </c>
      <c r="O344" s="16" t="str">
        <f t="shared" si="42"/>
        <v/>
      </c>
      <c r="P344" s="17" t="str">
        <f t="shared" si="46"/>
        <v/>
      </c>
      <c r="Q344" s="4" t="str">
        <f t="shared" si="47"/>
        <v/>
      </c>
      <c r="R344" s="33" t="str">
        <f t="shared" si="48"/>
        <v/>
      </c>
    </row>
    <row r="345" spans="1:18" x14ac:dyDescent="0.35">
      <c r="A345" s="1" t="str">
        <f t="shared" si="44"/>
        <v/>
      </c>
      <c r="B345" s="9" t="str">
        <f t="shared" si="41"/>
        <v/>
      </c>
      <c r="C345" s="2" t="str">
        <f>IF(A345="",IF(A344="","",SUM($C$6:C344)),B345*$F$2)</f>
        <v/>
      </c>
      <c r="D345" s="2" t="str">
        <f>IF(A345="",IF(A344="","",SUM($D$6:D344)),(D344+(B344*$F$1)/($I$1-A343)))</f>
        <v/>
      </c>
      <c r="E345" s="2" t="str">
        <f>IF(A345="",IF(A344="","",SUM($E$6:E344)),C345+D345)</f>
        <v/>
      </c>
      <c r="G345" s="1" t="str">
        <f t="shared" si="45"/>
        <v/>
      </c>
      <c r="H345" s="2" t="str">
        <f t="shared" si="43"/>
        <v/>
      </c>
      <c r="I345" s="2" t="str">
        <f>IF(G345="",IF(G344="","",SUM(I$6:I344)),H345*$F$2)</f>
        <v/>
      </c>
      <c r="J345" s="2" t="str">
        <f>IF(G345="",IF(G344="","",SUM($J$6:J344)),K345-I345)</f>
        <v/>
      </c>
      <c r="K345" s="2" t="str">
        <f>IF(G345="",IF(G344="","",SUM($K$6:K344)),H345*(100%+$F$2)^($I$1-G344)*$F$2/((100%+$F$2)^($I$1-G344)-1))</f>
        <v/>
      </c>
      <c r="O345" s="16" t="str">
        <f t="shared" si="42"/>
        <v/>
      </c>
      <c r="P345" s="17" t="str">
        <f t="shared" si="46"/>
        <v/>
      </c>
      <c r="Q345" s="4" t="str">
        <f t="shared" si="47"/>
        <v/>
      </c>
      <c r="R345" s="33" t="str">
        <f t="shared" si="48"/>
        <v/>
      </c>
    </row>
    <row r="346" spans="1:18" x14ac:dyDescent="0.35">
      <c r="A346" s="1" t="str">
        <f t="shared" si="44"/>
        <v/>
      </c>
      <c r="B346" s="9" t="str">
        <f t="shared" si="41"/>
        <v/>
      </c>
      <c r="C346" s="2" t="str">
        <f>IF(A346="",IF(A345="","",SUM($C$6:C345)),B346*$F$2)</f>
        <v/>
      </c>
      <c r="D346" s="2" t="str">
        <f>IF(A346="",IF(A345="","",SUM($D$6:D345)),(D345+(B345*$F$1)/($I$1-A344)))</f>
        <v/>
      </c>
      <c r="E346" s="2" t="str">
        <f>IF(A346="",IF(A345="","",SUM($E$6:E345)),C346+D346)</f>
        <v/>
      </c>
      <c r="G346" s="1" t="str">
        <f t="shared" si="45"/>
        <v/>
      </c>
      <c r="H346" s="2" t="str">
        <f t="shared" si="43"/>
        <v/>
      </c>
      <c r="I346" s="2" t="str">
        <f>IF(G346="",IF(G345="","",SUM(I$6:I345)),H346*$F$2)</f>
        <v/>
      </c>
      <c r="J346" s="2" t="str">
        <f>IF(G346="",IF(G345="","",SUM($J$6:J345)),K346-I346)</f>
        <v/>
      </c>
      <c r="K346" s="2" t="str">
        <f>IF(G346="",IF(G345="","",SUM($K$6:K345)),H346*(100%+$F$2)^($I$1-G345)*$F$2/((100%+$F$2)^($I$1-G345)-1))</f>
        <v/>
      </c>
      <c r="O346" s="16" t="str">
        <f t="shared" si="42"/>
        <v/>
      </c>
      <c r="P346" s="17" t="str">
        <f t="shared" si="46"/>
        <v/>
      </c>
      <c r="Q346" s="4" t="str">
        <f t="shared" si="47"/>
        <v/>
      </c>
      <c r="R346" s="33" t="str">
        <f t="shared" si="48"/>
        <v/>
      </c>
    </row>
    <row r="347" spans="1:18" x14ac:dyDescent="0.35">
      <c r="A347" s="1" t="str">
        <f t="shared" si="44"/>
        <v/>
      </c>
      <c r="B347" s="9" t="str">
        <f t="shared" si="41"/>
        <v/>
      </c>
      <c r="C347" s="2" t="str">
        <f>IF(A347="",IF(A346="","",SUM($C$6:C346)),B347*$F$2)</f>
        <v/>
      </c>
      <c r="D347" s="2" t="str">
        <f>IF(A347="",IF(A346="","",SUM($D$6:D346)),(D346+(B346*$F$1)/($I$1-A345)))</f>
        <v/>
      </c>
      <c r="E347" s="2" t="str">
        <f>IF(A347="",IF(A346="","",SUM($E$6:E346)),C347+D347)</f>
        <v/>
      </c>
      <c r="G347" s="1" t="str">
        <f t="shared" si="45"/>
        <v/>
      </c>
      <c r="H347" s="2" t="str">
        <f t="shared" si="43"/>
        <v/>
      </c>
      <c r="I347" s="2" t="str">
        <f>IF(G347="",IF(G346="","",SUM(I$6:I346)),H347*$F$2)</f>
        <v/>
      </c>
      <c r="J347" s="2" t="str">
        <f>IF(G347="",IF(G346="","",SUM($J$6:J346)),K347-I347)</f>
        <v/>
      </c>
      <c r="K347" s="2" t="str">
        <f>IF(G347="",IF(G346="","",SUM($K$6:K346)),H347*(100%+$F$2)^($I$1-G346)*$F$2/((100%+$F$2)^($I$1-G346)-1))</f>
        <v/>
      </c>
      <c r="O347" s="16" t="str">
        <f t="shared" si="42"/>
        <v/>
      </c>
      <c r="P347" s="17" t="str">
        <f t="shared" si="46"/>
        <v/>
      </c>
      <c r="Q347" s="4" t="str">
        <f t="shared" si="47"/>
        <v/>
      </c>
      <c r="R347" s="33" t="str">
        <f t="shared" si="48"/>
        <v/>
      </c>
    </row>
    <row r="348" spans="1:18" x14ac:dyDescent="0.35">
      <c r="A348" s="1" t="str">
        <f t="shared" si="44"/>
        <v/>
      </c>
      <c r="B348" s="9" t="str">
        <f t="shared" si="41"/>
        <v/>
      </c>
      <c r="C348" s="2" t="str">
        <f>IF(A348="",IF(A347="","",SUM($C$6:C347)),B348*$F$2)</f>
        <v/>
      </c>
      <c r="D348" s="2" t="str">
        <f>IF(A348="",IF(A347="","",SUM($D$6:D347)),(D347+(B347*$F$1)/($I$1-A346)))</f>
        <v/>
      </c>
      <c r="E348" s="2" t="str">
        <f>IF(A348="",IF(A347="","",SUM($E$6:E347)),C348+D348)</f>
        <v/>
      </c>
      <c r="G348" s="1" t="str">
        <f t="shared" si="45"/>
        <v/>
      </c>
      <c r="H348" s="2" t="str">
        <f t="shared" si="43"/>
        <v/>
      </c>
      <c r="I348" s="2" t="str">
        <f>IF(G348="",IF(G347="","",SUM(I$6:I347)),H348*$F$2)</f>
        <v/>
      </c>
      <c r="J348" s="2" t="str">
        <f>IF(G348="",IF(G347="","",SUM($J$6:J347)),K348-I348)</f>
        <v/>
      </c>
      <c r="K348" s="2" t="str">
        <f>IF(G348="",IF(G347="","",SUM($K$6:K347)),H348*(100%+$F$2)^($I$1-G347)*$F$2/((100%+$F$2)^($I$1-G347)-1))</f>
        <v/>
      </c>
      <c r="O348" s="16" t="str">
        <f t="shared" si="42"/>
        <v/>
      </c>
      <c r="P348" s="17" t="str">
        <f t="shared" si="46"/>
        <v/>
      </c>
      <c r="Q348" s="4" t="str">
        <f t="shared" si="47"/>
        <v/>
      </c>
      <c r="R348" s="33" t="str">
        <f t="shared" si="48"/>
        <v/>
      </c>
    </row>
    <row r="349" spans="1:18" x14ac:dyDescent="0.35">
      <c r="A349" s="1" t="str">
        <f t="shared" si="44"/>
        <v/>
      </c>
      <c r="B349" s="9" t="str">
        <f t="shared" si="41"/>
        <v/>
      </c>
      <c r="C349" s="2" t="str">
        <f>IF(A349="",IF(A348="","",SUM($C$6:C348)),B349*$F$2)</f>
        <v/>
      </c>
      <c r="D349" s="2" t="str">
        <f>IF(A349="",IF(A348="","",SUM($D$6:D348)),(D348+(B348*$F$1)/($I$1-A347)))</f>
        <v/>
      </c>
      <c r="E349" s="2" t="str">
        <f>IF(A349="",IF(A348="","",SUM($E$6:E348)),C349+D349)</f>
        <v/>
      </c>
      <c r="G349" s="1" t="str">
        <f t="shared" si="45"/>
        <v/>
      </c>
      <c r="H349" s="2" t="str">
        <f t="shared" si="43"/>
        <v/>
      </c>
      <c r="I349" s="2" t="str">
        <f>IF(G349="",IF(G348="","",SUM(I$6:I348)),H349*$F$2)</f>
        <v/>
      </c>
      <c r="J349" s="2" t="str">
        <f>IF(G349="",IF(G348="","",SUM($J$6:J348)),K349-I349)</f>
        <v/>
      </c>
      <c r="K349" s="2" t="str">
        <f>IF(G349="",IF(G348="","",SUM($K$6:K348)),H349*(100%+$F$2)^($I$1-G348)*$F$2/((100%+$F$2)^($I$1-G348)-1))</f>
        <v/>
      </c>
      <c r="O349" s="16" t="str">
        <f t="shared" si="42"/>
        <v/>
      </c>
      <c r="P349" s="17" t="str">
        <f t="shared" si="46"/>
        <v/>
      </c>
      <c r="Q349" s="4" t="str">
        <f t="shared" si="47"/>
        <v/>
      </c>
      <c r="R349" s="33" t="str">
        <f t="shared" si="48"/>
        <v/>
      </c>
    </row>
    <row r="350" spans="1:18" x14ac:dyDescent="0.35">
      <c r="A350" s="1" t="str">
        <f t="shared" si="44"/>
        <v/>
      </c>
      <c r="B350" s="9" t="str">
        <f t="shared" si="41"/>
        <v/>
      </c>
      <c r="C350" s="2" t="str">
        <f>IF(A350="",IF(A349="","",SUM($C$6:C349)),B350*$F$2)</f>
        <v/>
      </c>
      <c r="D350" s="2" t="str">
        <f>IF(A350="",IF(A349="","",SUM($D$6:D349)),(D349+(B349*$F$1)/($I$1-A348)))</f>
        <v/>
      </c>
      <c r="E350" s="2" t="str">
        <f>IF(A350="",IF(A349="","",SUM($E$6:E349)),C350+D350)</f>
        <v/>
      </c>
      <c r="G350" s="1" t="str">
        <f t="shared" si="45"/>
        <v/>
      </c>
      <c r="H350" s="2" t="str">
        <f t="shared" si="43"/>
        <v/>
      </c>
      <c r="I350" s="2" t="str">
        <f>IF(G350="",IF(G349="","",SUM(I$6:I349)),H350*$F$2)</f>
        <v/>
      </c>
      <c r="J350" s="2" t="str">
        <f>IF(G350="",IF(G349="","",SUM($J$6:J349)),K350-I350)</f>
        <v/>
      </c>
      <c r="K350" s="2" t="str">
        <f>IF(G350="",IF(G349="","",SUM($K$6:K349)),H350*(100%+$F$2)^($I$1-G349)*$F$2/((100%+$F$2)^($I$1-G349)-1))</f>
        <v/>
      </c>
      <c r="O350" s="16" t="str">
        <f t="shared" si="42"/>
        <v/>
      </c>
      <c r="P350" s="17" t="str">
        <f t="shared" si="46"/>
        <v/>
      </c>
      <c r="Q350" s="4" t="str">
        <f t="shared" si="47"/>
        <v/>
      </c>
      <c r="R350" s="33" t="str">
        <f t="shared" si="48"/>
        <v/>
      </c>
    </row>
    <row r="351" spans="1:18" x14ac:dyDescent="0.35">
      <c r="A351" s="1" t="str">
        <f t="shared" si="44"/>
        <v/>
      </c>
      <c r="B351" s="9" t="str">
        <f t="shared" si="41"/>
        <v/>
      </c>
      <c r="C351" s="2" t="str">
        <f>IF(A351="",IF(A350="","",SUM($C$6:C350)),B351*$F$2)</f>
        <v/>
      </c>
      <c r="D351" s="2" t="str">
        <f>IF(A351="",IF(A350="","",SUM($D$6:D350)),(D350+(B350*$F$1)/($I$1-A349)))</f>
        <v/>
      </c>
      <c r="E351" s="2" t="str">
        <f>IF(A351="",IF(A350="","",SUM($E$6:E350)),C351+D351)</f>
        <v/>
      </c>
      <c r="G351" s="1" t="str">
        <f t="shared" si="45"/>
        <v/>
      </c>
      <c r="H351" s="2" t="str">
        <f t="shared" si="43"/>
        <v/>
      </c>
      <c r="I351" s="2" t="str">
        <f>IF(G351="",IF(G350="","",SUM(I$6:I350)),H351*$F$2)</f>
        <v/>
      </c>
      <c r="J351" s="2" t="str">
        <f>IF(G351="",IF(G350="","",SUM($J$6:J350)),K351-I351)</f>
        <v/>
      </c>
      <c r="K351" s="2" t="str">
        <f>IF(G351="",IF(G350="","",SUM($K$6:K350)),H351*(100%+$F$2)^($I$1-G350)*$F$2/((100%+$F$2)^($I$1-G350)-1))</f>
        <v/>
      </c>
      <c r="O351" s="16" t="str">
        <f t="shared" si="42"/>
        <v/>
      </c>
      <c r="P351" s="17" t="str">
        <f t="shared" si="46"/>
        <v/>
      </c>
      <c r="Q351" s="4" t="str">
        <f t="shared" si="47"/>
        <v/>
      </c>
      <c r="R351" s="33" t="str">
        <f t="shared" si="48"/>
        <v/>
      </c>
    </row>
    <row r="352" spans="1:18" x14ac:dyDescent="0.35">
      <c r="A352" s="1" t="str">
        <f t="shared" si="44"/>
        <v/>
      </c>
      <c r="B352" s="9" t="str">
        <f t="shared" si="41"/>
        <v/>
      </c>
      <c r="C352" s="2" t="str">
        <f>IF(A352="",IF(A351="","",SUM($C$6:C351)),B352*$F$2)</f>
        <v/>
      </c>
      <c r="D352" s="2" t="str">
        <f>IF(A352="",IF(A351="","",SUM($D$6:D351)),(D351+(B351*$F$1)/($I$1-A350)))</f>
        <v/>
      </c>
      <c r="E352" s="2" t="str">
        <f>IF(A352="",IF(A351="","",SUM($E$6:E351)),C352+D352)</f>
        <v/>
      </c>
      <c r="G352" s="1" t="str">
        <f t="shared" si="45"/>
        <v/>
      </c>
      <c r="H352" s="2" t="str">
        <f t="shared" si="43"/>
        <v/>
      </c>
      <c r="I352" s="2" t="str">
        <f>IF(G352="",IF(G351="","",SUM(I$6:I351)),H352*$F$2)</f>
        <v/>
      </c>
      <c r="J352" s="2" t="str">
        <f>IF(G352="",IF(G351="","",SUM($J$6:J351)),K352-I352)</f>
        <v/>
      </c>
      <c r="K352" s="2" t="str">
        <f>IF(G352="",IF(G351="","",SUM($K$6:K351)),H352*(100%+$F$2)^($I$1-G351)*$F$2/((100%+$F$2)^($I$1-G351)-1))</f>
        <v/>
      </c>
      <c r="O352" s="16" t="str">
        <f t="shared" si="42"/>
        <v/>
      </c>
      <c r="P352" s="17" t="str">
        <f t="shared" si="46"/>
        <v/>
      </c>
      <c r="Q352" s="4" t="str">
        <f t="shared" si="47"/>
        <v/>
      </c>
      <c r="R352" s="33" t="str">
        <f t="shared" si="48"/>
        <v/>
      </c>
    </row>
    <row r="353" spans="1:18" x14ac:dyDescent="0.35">
      <c r="A353" s="1" t="str">
        <f t="shared" si="44"/>
        <v/>
      </c>
      <c r="B353" s="9" t="str">
        <f t="shared" si="41"/>
        <v/>
      </c>
      <c r="C353" s="2" t="str">
        <f>IF(A353="",IF(A352="","",SUM($C$6:C352)),B353*$F$2)</f>
        <v/>
      </c>
      <c r="D353" s="2" t="str">
        <f>IF(A353="",IF(A352="","",SUM($D$6:D352)),(D352+(B352*$F$1)/($I$1-A351)))</f>
        <v/>
      </c>
      <c r="E353" s="2" t="str">
        <f>IF(A353="",IF(A352="","",SUM($E$6:E352)),C353+D353)</f>
        <v/>
      </c>
      <c r="G353" s="1" t="str">
        <f t="shared" si="45"/>
        <v/>
      </c>
      <c r="H353" s="2" t="str">
        <f t="shared" si="43"/>
        <v/>
      </c>
      <c r="I353" s="2" t="str">
        <f>IF(G353="",IF(G352="","",SUM(I$6:I352)),H353*$F$2)</f>
        <v/>
      </c>
      <c r="J353" s="2" t="str">
        <f>IF(G353="",IF(G352="","",SUM($J$6:J352)),K353-I353)</f>
        <v/>
      </c>
      <c r="K353" s="2" t="str">
        <f>IF(G353="",IF(G352="","",SUM($K$6:K352)),H353*(100%+$F$2)^($I$1-G352)*$F$2/((100%+$F$2)^($I$1-G352)-1))</f>
        <v/>
      </c>
      <c r="O353" s="16" t="str">
        <f t="shared" si="42"/>
        <v/>
      </c>
      <c r="P353" s="17" t="str">
        <f t="shared" si="46"/>
        <v/>
      </c>
      <c r="Q353" s="4" t="str">
        <f t="shared" si="47"/>
        <v/>
      </c>
      <c r="R353" s="33" t="str">
        <f t="shared" si="48"/>
        <v/>
      </c>
    </row>
    <row r="354" spans="1:18" x14ac:dyDescent="0.35">
      <c r="A354" s="1" t="str">
        <f t="shared" si="44"/>
        <v/>
      </c>
      <c r="B354" s="9" t="str">
        <f t="shared" si="41"/>
        <v/>
      </c>
      <c r="C354" s="2" t="str">
        <f>IF(A354="",IF(A353="","",SUM($C$6:C353)),B354*$F$2)</f>
        <v/>
      </c>
      <c r="D354" s="2" t="str">
        <f>IF(A354="",IF(A353="","",SUM($D$6:D353)),(D353+(B353*$F$1)/($I$1-A352)))</f>
        <v/>
      </c>
      <c r="E354" s="2" t="str">
        <f>IF(A354="",IF(A353="","",SUM($E$6:E353)),C354+D354)</f>
        <v/>
      </c>
      <c r="G354" s="1" t="str">
        <f t="shared" si="45"/>
        <v/>
      </c>
      <c r="H354" s="2" t="str">
        <f t="shared" si="43"/>
        <v/>
      </c>
      <c r="I354" s="2" t="str">
        <f>IF(G354="",IF(G353="","",SUM(I$6:I353)),H354*$F$2)</f>
        <v/>
      </c>
      <c r="J354" s="2" t="str">
        <f>IF(G354="",IF(G353="","",SUM($J$6:J353)),K354-I354)</f>
        <v/>
      </c>
      <c r="K354" s="2" t="str">
        <f>IF(G354="",IF(G353="","",SUM($K$6:K353)),H354*(100%+$F$2)^($I$1-G353)*$F$2/((100%+$F$2)^($I$1-G353)-1))</f>
        <v/>
      </c>
      <c r="O354" s="16" t="str">
        <f t="shared" si="42"/>
        <v/>
      </c>
      <c r="P354" s="17" t="str">
        <f t="shared" si="46"/>
        <v/>
      </c>
      <c r="Q354" s="4" t="str">
        <f t="shared" si="47"/>
        <v/>
      </c>
      <c r="R354" s="33" t="str">
        <f t="shared" si="48"/>
        <v/>
      </c>
    </row>
    <row r="355" spans="1:18" x14ac:dyDescent="0.35">
      <c r="A355" s="1" t="str">
        <f t="shared" si="44"/>
        <v/>
      </c>
      <c r="B355" s="9" t="str">
        <f t="shared" si="41"/>
        <v/>
      </c>
      <c r="C355" s="2" t="str">
        <f>IF(A355="",IF(A354="","",SUM($C$6:C354)),B355*$F$2)</f>
        <v/>
      </c>
      <c r="D355" s="2" t="str">
        <f>IF(A355="",IF(A354="","",SUM($D$6:D354)),(D354+(B354*$F$1)/($I$1-A353)))</f>
        <v/>
      </c>
      <c r="E355" s="2" t="str">
        <f>IF(A355="",IF(A354="","",SUM($E$6:E354)),C355+D355)</f>
        <v/>
      </c>
      <c r="G355" s="1" t="str">
        <f t="shared" si="45"/>
        <v/>
      </c>
      <c r="H355" s="2" t="str">
        <f t="shared" si="43"/>
        <v/>
      </c>
      <c r="I355" s="2" t="str">
        <f>IF(G355="",IF(G354="","",SUM(I$6:I354)),H355*$F$2)</f>
        <v/>
      </c>
      <c r="J355" s="2" t="str">
        <f>IF(G355="",IF(G354="","",SUM($J$6:J354)),K355-I355)</f>
        <v/>
      </c>
      <c r="K355" s="2" t="str">
        <f>IF(G355="",IF(G354="","",SUM($K$6:K354)),H355*(100%+$F$2)^($I$1-G354)*$F$2/((100%+$F$2)^($I$1-G354)-1))</f>
        <v/>
      </c>
      <c r="O355" s="16" t="str">
        <f t="shared" si="42"/>
        <v/>
      </c>
      <c r="P355" s="17" t="str">
        <f t="shared" si="46"/>
        <v/>
      </c>
      <c r="Q355" s="4" t="str">
        <f t="shared" si="47"/>
        <v/>
      </c>
      <c r="R355" s="33" t="str">
        <f t="shared" si="48"/>
        <v/>
      </c>
    </row>
    <row r="356" spans="1:18" x14ac:dyDescent="0.35">
      <c r="A356" s="1" t="str">
        <f t="shared" si="44"/>
        <v/>
      </c>
      <c r="B356" s="9" t="str">
        <f t="shared" si="41"/>
        <v/>
      </c>
      <c r="C356" s="2" t="str">
        <f>IF(A356="",IF(A355="","",SUM($C$6:C355)),B356*$F$2)</f>
        <v/>
      </c>
      <c r="D356" s="2" t="str">
        <f>IF(A356="",IF(A355="","",SUM($D$6:D355)),(D355+(B355*$F$1)/($I$1-A354)))</f>
        <v/>
      </c>
      <c r="E356" s="2" t="str">
        <f>IF(A356="",IF(A355="","",SUM($E$6:E355)),C356+D356)</f>
        <v/>
      </c>
      <c r="G356" s="1" t="str">
        <f t="shared" si="45"/>
        <v/>
      </c>
      <c r="H356" s="2" t="str">
        <f t="shared" si="43"/>
        <v/>
      </c>
      <c r="I356" s="2" t="str">
        <f>IF(G356="",IF(G355="","",SUM(I$6:I355)),H356*$F$2)</f>
        <v/>
      </c>
      <c r="J356" s="2" t="str">
        <f>IF(G356="",IF(G355="","",SUM($J$6:J355)),K356-I356)</f>
        <v/>
      </c>
      <c r="K356" s="2" t="str">
        <f>IF(G356="",IF(G355="","",SUM($K$6:K355)),H356*(100%+$F$2)^($I$1-G355)*$F$2/((100%+$F$2)^($I$1-G355)-1))</f>
        <v/>
      </c>
      <c r="O356" s="16" t="str">
        <f t="shared" si="42"/>
        <v/>
      </c>
      <c r="P356" s="17" t="str">
        <f t="shared" si="46"/>
        <v/>
      </c>
      <c r="Q356" s="4" t="str">
        <f t="shared" si="47"/>
        <v/>
      </c>
      <c r="R356" s="33" t="str">
        <f t="shared" si="48"/>
        <v/>
      </c>
    </row>
    <row r="357" spans="1:18" x14ac:dyDescent="0.35">
      <c r="A357" s="1" t="str">
        <f t="shared" si="44"/>
        <v/>
      </c>
      <c r="B357" s="9" t="str">
        <f t="shared" si="41"/>
        <v/>
      </c>
      <c r="C357" s="2" t="str">
        <f>IF(A357="",IF(A356="","",SUM($C$6:C356)),B357*$F$2)</f>
        <v/>
      </c>
      <c r="D357" s="2" t="str">
        <f>IF(A357="",IF(A356="","",SUM($D$6:D356)),(D356+(B356*$F$1)/($I$1-A355)))</f>
        <v/>
      </c>
      <c r="E357" s="2" t="str">
        <f>IF(A357="",IF(A356="","",SUM($E$6:E356)),C357+D357)</f>
        <v/>
      </c>
      <c r="G357" s="1" t="str">
        <f t="shared" si="45"/>
        <v/>
      </c>
      <c r="H357" s="2" t="str">
        <f t="shared" si="43"/>
        <v/>
      </c>
      <c r="I357" s="2" t="str">
        <f>IF(G357="",IF(G356="","",SUM(I$6:I356)),H357*$F$2)</f>
        <v/>
      </c>
      <c r="J357" s="2" t="str">
        <f>IF(G357="",IF(G356="","",SUM($J$6:J356)),K357-I357)</f>
        <v/>
      </c>
      <c r="K357" s="2" t="str">
        <f>IF(G357="",IF(G356="","",SUM($K$6:K356)),H357*(100%+$F$2)^($I$1-G356)*$F$2/((100%+$F$2)^($I$1-G356)-1))</f>
        <v/>
      </c>
      <c r="O357" s="16" t="str">
        <f t="shared" si="42"/>
        <v/>
      </c>
      <c r="P357" s="17" t="str">
        <f t="shared" si="46"/>
        <v/>
      </c>
      <c r="Q357" s="4" t="str">
        <f t="shared" si="47"/>
        <v/>
      </c>
      <c r="R357" s="33" t="str">
        <f t="shared" si="48"/>
        <v/>
      </c>
    </row>
    <row r="358" spans="1:18" x14ac:dyDescent="0.35">
      <c r="A358" s="1" t="str">
        <f t="shared" si="44"/>
        <v/>
      </c>
      <c r="B358" s="9" t="str">
        <f t="shared" si="41"/>
        <v/>
      </c>
      <c r="C358" s="2" t="str">
        <f>IF(A358="",IF(A357="","",SUM($C$6:C357)),B358*$F$2)</f>
        <v/>
      </c>
      <c r="D358" s="2" t="str">
        <f>IF(A358="",IF(A357="","",SUM($D$6:D357)),(D357+(B357*$F$1)/($I$1-A356)))</f>
        <v/>
      </c>
      <c r="E358" s="2" t="str">
        <f>IF(A358="",IF(A357="","",SUM($E$6:E357)),C358+D358)</f>
        <v/>
      </c>
      <c r="G358" s="1" t="str">
        <f t="shared" si="45"/>
        <v/>
      </c>
      <c r="H358" s="2" t="str">
        <f t="shared" si="43"/>
        <v/>
      </c>
      <c r="I358" s="2" t="str">
        <f>IF(G358="",IF(G357="","",SUM(I$6:I357)),H358*$F$2)</f>
        <v/>
      </c>
      <c r="J358" s="2" t="str">
        <f>IF(G358="",IF(G357="","",SUM($J$6:J357)),K358-I358)</f>
        <v/>
      </c>
      <c r="K358" s="2" t="str">
        <f>IF(G358="",IF(G357="","",SUM($K$6:K357)),H358*(100%+$F$2)^($I$1-G357)*$F$2/((100%+$F$2)^($I$1-G357)-1))</f>
        <v/>
      </c>
      <c r="O358" s="16" t="str">
        <f t="shared" si="42"/>
        <v/>
      </c>
      <c r="P358" s="17" t="str">
        <f t="shared" si="46"/>
        <v/>
      </c>
      <c r="Q358" s="4" t="str">
        <f t="shared" si="47"/>
        <v/>
      </c>
      <c r="R358" s="33" t="str">
        <f t="shared" si="48"/>
        <v/>
      </c>
    </row>
    <row r="359" spans="1:18" x14ac:dyDescent="0.35">
      <c r="A359" s="1" t="str">
        <f t="shared" si="44"/>
        <v/>
      </c>
      <c r="B359" s="9" t="str">
        <f t="shared" si="41"/>
        <v/>
      </c>
      <c r="C359" s="2" t="str">
        <f>IF(A359="",IF(A358="","",SUM($C$6:C358)),B359*$F$2)</f>
        <v/>
      </c>
      <c r="D359" s="2" t="str">
        <f>IF(A359="",IF(A358="","",SUM($D$6:D358)),(D358+(B358*$F$1)/($I$1-A357)))</f>
        <v/>
      </c>
      <c r="E359" s="2" t="str">
        <f>IF(A359="",IF(A358="","",SUM($E$6:E358)),C359+D359)</f>
        <v/>
      </c>
      <c r="G359" s="1" t="str">
        <f t="shared" si="45"/>
        <v/>
      </c>
      <c r="H359" s="2" t="str">
        <f t="shared" si="43"/>
        <v/>
      </c>
      <c r="I359" s="2" t="str">
        <f>IF(G359="",IF(G358="","",SUM(I$6:I358)),H359*$F$2)</f>
        <v/>
      </c>
      <c r="J359" s="2" t="str">
        <f>IF(G359="",IF(G358="","",SUM($J$6:J358)),K359-I359)</f>
        <v/>
      </c>
      <c r="K359" s="2" t="str">
        <f>IF(G359="",IF(G358="","",SUM($K$6:K358)),H359*(100%+$F$2)^($I$1-G358)*$F$2/((100%+$F$2)^($I$1-G358)-1))</f>
        <v/>
      </c>
      <c r="O359" s="16" t="str">
        <f t="shared" si="42"/>
        <v/>
      </c>
      <c r="P359" s="17" t="str">
        <f t="shared" si="46"/>
        <v/>
      </c>
      <c r="Q359" s="4" t="str">
        <f t="shared" si="47"/>
        <v/>
      </c>
      <c r="R359" s="33" t="str">
        <f t="shared" si="48"/>
        <v/>
      </c>
    </row>
    <row r="360" spans="1:18" x14ac:dyDescent="0.35">
      <c r="A360" s="1" t="str">
        <f t="shared" si="44"/>
        <v/>
      </c>
      <c r="B360" s="9" t="str">
        <f t="shared" si="41"/>
        <v/>
      </c>
      <c r="C360" s="2" t="str">
        <f>IF(A360="",IF(A359="","",SUM($C$6:C359)),B360*$F$2)</f>
        <v/>
      </c>
      <c r="D360" s="2" t="str">
        <f>IF(A360="",IF(A359="","",SUM($D$6:D359)),(D359+(B359*$F$1)/($I$1-A358)))</f>
        <v/>
      </c>
      <c r="E360" s="2" t="str">
        <f>IF(A360="",IF(A359="","",SUM($E$6:E359)),C360+D360)</f>
        <v/>
      </c>
      <c r="G360" s="1" t="str">
        <f t="shared" si="45"/>
        <v/>
      </c>
      <c r="H360" s="2" t="str">
        <f t="shared" si="43"/>
        <v/>
      </c>
      <c r="I360" s="2" t="str">
        <f>IF(G360="",IF(G359="","",SUM(I$6:I359)),H360*$F$2)</f>
        <v/>
      </c>
      <c r="J360" s="2" t="str">
        <f>IF(G360="",IF(G359="","",SUM($J$6:J359)),K360-I360)</f>
        <v/>
      </c>
      <c r="K360" s="2" t="str">
        <f>IF(G360="",IF(G359="","",SUM($K$6:K359)),H360*(100%+$F$2)^($I$1-G359)*$F$2/((100%+$F$2)^($I$1-G359)-1))</f>
        <v/>
      </c>
      <c r="O360" s="16" t="str">
        <f t="shared" si="42"/>
        <v/>
      </c>
      <c r="P360" s="17" t="str">
        <f t="shared" si="46"/>
        <v/>
      </c>
      <c r="Q360" s="4" t="str">
        <f t="shared" si="47"/>
        <v/>
      </c>
      <c r="R360" s="33" t="str">
        <f t="shared" si="48"/>
        <v/>
      </c>
    </row>
    <row r="361" spans="1:18" x14ac:dyDescent="0.35">
      <c r="A361" s="1" t="str">
        <f t="shared" si="44"/>
        <v/>
      </c>
      <c r="B361" s="9" t="str">
        <f t="shared" si="41"/>
        <v/>
      </c>
      <c r="C361" s="2" t="str">
        <f>IF(A361="",IF(A360="","",SUM($C$6:C360)),B361*$F$2)</f>
        <v/>
      </c>
      <c r="D361" s="2" t="str">
        <f>IF(A361="",IF(A360="","",SUM($D$6:D360)),(D360+(B360*$F$1)/($I$1-A359)))</f>
        <v/>
      </c>
      <c r="E361" s="2" t="str">
        <f>IF(A361="",IF(A360="","",SUM($E$6:E360)),C361+D361)</f>
        <v/>
      </c>
      <c r="G361" s="1" t="str">
        <f t="shared" si="45"/>
        <v/>
      </c>
      <c r="H361" s="2" t="str">
        <f t="shared" si="43"/>
        <v/>
      </c>
      <c r="I361" s="2" t="str">
        <f>IF(G361="",IF(G360="","",SUM(I$6:I360)),H361*$F$2)</f>
        <v/>
      </c>
      <c r="J361" s="2" t="str">
        <f>IF(G361="",IF(G360="","",SUM($J$6:J360)),K361-I361)</f>
        <v/>
      </c>
      <c r="K361" s="2" t="str">
        <f>IF(G361="",IF(G360="","",SUM($K$6:K360)),H361*(100%+$F$2)^($I$1-G360)*$F$2/((100%+$F$2)^($I$1-G360)-1))</f>
        <v/>
      </c>
      <c r="O361" s="16" t="str">
        <f t="shared" si="42"/>
        <v/>
      </c>
      <c r="P361" s="17" t="str">
        <f t="shared" si="46"/>
        <v/>
      </c>
      <c r="Q361" s="4" t="str">
        <f t="shared" si="47"/>
        <v/>
      </c>
      <c r="R361" s="33" t="str">
        <f t="shared" si="48"/>
        <v/>
      </c>
    </row>
    <row r="362" spans="1:18" x14ac:dyDescent="0.35">
      <c r="A362" s="1" t="str">
        <f t="shared" si="44"/>
        <v/>
      </c>
      <c r="B362" s="9" t="str">
        <f t="shared" si="41"/>
        <v/>
      </c>
      <c r="C362" s="2" t="str">
        <f>IF(A362="",IF(A361="","",SUM($C$6:C361)),B362*$F$2)</f>
        <v/>
      </c>
      <c r="D362" s="2" t="str">
        <f>IF(A362="",IF(A361="","",SUM($D$6:D361)),(D361+(B361*$F$1)/($I$1-A360)))</f>
        <v/>
      </c>
      <c r="E362" s="2" t="str">
        <f>IF(A362="",IF(A361="","",SUM($E$6:E361)),C362+D362)</f>
        <v/>
      </c>
      <c r="G362" s="1" t="str">
        <f t="shared" si="45"/>
        <v/>
      </c>
      <c r="H362" s="2" t="str">
        <f t="shared" si="43"/>
        <v/>
      </c>
      <c r="I362" s="2" t="str">
        <f>IF(G362="",IF(G361="","",SUM(I$6:I361)),H362*$F$2)</f>
        <v/>
      </c>
      <c r="J362" s="2" t="str">
        <f>IF(G362="",IF(G361="","",SUM($J$6:J361)),K362-I362)</f>
        <v/>
      </c>
      <c r="K362" s="2" t="str">
        <f>IF(G362="",IF(G361="","",SUM($K$6:K361)),H362*(100%+$F$2)^($I$1-G361)*$F$2/((100%+$F$2)^($I$1-G361)-1))</f>
        <v/>
      </c>
      <c r="O362" s="16" t="str">
        <f t="shared" si="42"/>
        <v/>
      </c>
      <c r="P362" s="17" t="str">
        <f t="shared" si="46"/>
        <v/>
      </c>
      <c r="Q362" s="4" t="str">
        <f t="shared" si="47"/>
        <v/>
      </c>
      <c r="R362" s="33" t="str">
        <f t="shared" si="48"/>
        <v/>
      </c>
    </row>
    <row r="363" spans="1:18" x14ac:dyDescent="0.35">
      <c r="A363" s="1" t="str">
        <f t="shared" si="44"/>
        <v/>
      </c>
      <c r="B363" s="9" t="str">
        <f t="shared" si="41"/>
        <v/>
      </c>
      <c r="C363" s="2" t="str">
        <f>IF(A363="",IF(A362="","",SUM($C$6:C362)),B363*$F$2)</f>
        <v/>
      </c>
      <c r="D363" s="2" t="str">
        <f>IF(A363="",IF(A362="","",SUM($D$6:D362)),(D362+(B362*$F$1)/($I$1-A361)))</f>
        <v/>
      </c>
      <c r="E363" s="2" t="str">
        <f>IF(A363="",IF(A362="","",SUM($E$6:E362)),C363+D363)</f>
        <v/>
      </c>
      <c r="G363" s="1" t="str">
        <f t="shared" si="45"/>
        <v/>
      </c>
      <c r="H363" s="2" t="str">
        <f t="shared" si="43"/>
        <v/>
      </c>
      <c r="I363" s="2" t="str">
        <f>IF(G363="",IF(G362="","",SUM(I$6:I362)),H363*$F$2)</f>
        <v/>
      </c>
      <c r="J363" s="2" t="str">
        <f>IF(G363="",IF(G362="","",SUM($J$6:J362)),K363-I363)</f>
        <v/>
      </c>
      <c r="K363" s="2" t="str">
        <f>IF(G363="",IF(G362="","",SUM($K$6:K362)),H363*(100%+$F$2)^($I$1-G362)*$F$2/((100%+$F$2)^($I$1-G362)-1))</f>
        <v/>
      </c>
      <c r="O363" s="16" t="str">
        <f t="shared" si="42"/>
        <v/>
      </c>
      <c r="P363" s="17" t="str">
        <f t="shared" si="46"/>
        <v/>
      </c>
      <c r="Q363" s="4" t="str">
        <f t="shared" si="47"/>
        <v/>
      </c>
      <c r="R363" s="33" t="str">
        <f t="shared" si="48"/>
        <v/>
      </c>
    </row>
    <row r="364" spans="1:18" x14ac:dyDescent="0.35">
      <c r="A364" s="1" t="str">
        <f t="shared" si="44"/>
        <v/>
      </c>
      <c r="B364" s="9" t="str">
        <f t="shared" si="41"/>
        <v/>
      </c>
      <c r="C364" s="2" t="str">
        <f>IF(A364="",IF(A363="","",SUM($C$6:C363)),B364*$F$2)</f>
        <v/>
      </c>
      <c r="D364" s="2" t="str">
        <f>IF(A364="",IF(A363="","",SUM($D$6:D363)),(D363+(B363*$F$1)/($I$1-A362)))</f>
        <v/>
      </c>
      <c r="E364" s="2" t="str">
        <f>IF(A364="",IF(A363="","",SUM($E$6:E363)),C364+D364)</f>
        <v/>
      </c>
      <c r="G364" s="1" t="str">
        <f t="shared" si="45"/>
        <v/>
      </c>
      <c r="H364" s="2" t="str">
        <f t="shared" si="43"/>
        <v/>
      </c>
      <c r="I364" s="2" t="str">
        <f>IF(G364="",IF(G363="","",SUM(I$6:I363)),H364*$F$2)</f>
        <v/>
      </c>
      <c r="J364" s="2" t="str">
        <f>IF(G364="",IF(G363="","",SUM($J$6:J363)),K364-I364)</f>
        <v/>
      </c>
      <c r="K364" s="2" t="str">
        <f>IF(G364="",IF(G363="","",SUM($K$6:K363)),H364*(100%+$F$2)^($I$1-G363)*$F$2/((100%+$F$2)^($I$1-G363)-1))</f>
        <v/>
      </c>
      <c r="O364" s="16" t="str">
        <f t="shared" si="42"/>
        <v/>
      </c>
      <c r="P364" s="17" t="str">
        <f t="shared" si="46"/>
        <v/>
      </c>
      <c r="Q364" s="4" t="str">
        <f t="shared" si="47"/>
        <v/>
      </c>
      <c r="R364" s="33" t="str">
        <f t="shared" si="48"/>
        <v/>
      </c>
    </row>
    <row r="365" spans="1:18" x14ac:dyDescent="0.35">
      <c r="A365" s="1" t="str">
        <f t="shared" si="44"/>
        <v/>
      </c>
      <c r="B365" s="9" t="str">
        <f t="shared" si="41"/>
        <v/>
      </c>
      <c r="C365" s="2" t="str">
        <f>IF(A365="",IF(A364="","",SUM($C$6:C364)),B365*$F$2)</f>
        <v/>
      </c>
      <c r="D365" s="2" t="str">
        <f>IF(A365="",IF(A364="","",SUM($D$6:D364)),(D364+(B364*$F$1)/($I$1-A363)))</f>
        <v/>
      </c>
      <c r="E365" s="2" t="str">
        <f>IF(A365="",IF(A364="","",SUM($E$6:E364)),C365+D365)</f>
        <v/>
      </c>
      <c r="G365" s="1" t="str">
        <f t="shared" si="45"/>
        <v/>
      </c>
      <c r="H365" s="2" t="str">
        <f t="shared" si="43"/>
        <v/>
      </c>
      <c r="I365" s="2" t="str">
        <f>IF(G365="",IF(G364="","",SUM(I$6:I364)),H365*$F$2)</f>
        <v/>
      </c>
      <c r="J365" s="2" t="str">
        <f>IF(G365="",IF(G364="","",SUM($J$6:J364)),K365-I365)</f>
        <v/>
      </c>
      <c r="K365" s="2" t="str">
        <f>IF(G365="",IF(G364="","",SUM($K$6:K364)),H365*(100%+$F$2)^($I$1-G364)*$F$2/((100%+$F$2)^($I$1-G364)-1))</f>
        <v/>
      </c>
      <c r="O365" s="16" t="str">
        <f t="shared" si="42"/>
        <v/>
      </c>
      <c r="P365" s="17" t="str">
        <f t="shared" si="46"/>
        <v/>
      </c>
      <c r="Q365" s="4" t="str">
        <f t="shared" si="47"/>
        <v/>
      </c>
      <c r="R365" s="33" t="str">
        <f t="shared" si="48"/>
        <v/>
      </c>
    </row>
    <row r="366" spans="1:18" x14ac:dyDescent="0.35">
      <c r="A366" s="1" t="str">
        <f t="shared" si="44"/>
        <v/>
      </c>
      <c r="B366" s="9" t="str">
        <f t="shared" si="41"/>
        <v/>
      </c>
      <c r="C366" s="2" t="str">
        <f>IF(A366="",IF(A365="","",SUM($C$6:C365)),B366*$F$2)</f>
        <v/>
      </c>
      <c r="D366" s="2" t="str">
        <f>IF(A366="",IF(A365="","",SUM($D$6:D365)),(D365+(B365*$F$1)/($I$1-A364)))</f>
        <v/>
      </c>
      <c r="E366" s="2" t="str">
        <f>IF(A366="",IF(A365="","",SUM($E$6:E365)),C366+D366)</f>
        <v/>
      </c>
      <c r="G366" s="1" t="str">
        <f t="shared" si="45"/>
        <v/>
      </c>
      <c r="H366" s="2" t="str">
        <f t="shared" si="43"/>
        <v/>
      </c>
      <c r="I366" s="2" t="str">
        <f>IF(G366="",IF(G365="","",SUM(I$6:I365)),H366*$F$2)</f>
        <v/>
      </c>
      <c r="J366" s="2" t="str">
        <f>IF(G366="",IF(G365="","",SUM($J$6:J365)),K366-I366)</f>
        <v/>
      </c>
      <c r="K366" s="2" t="str">
        <f>IF(G366="",IF(G365="","",SUM($K$6:K365)),H366*(100%+$F$2)^($I$1-G365)*$F$2/((100%+$F$2)^($I$1-G365)-1))</f>
        <v/>
      </c>
      <c r="O366" s="16" t="str">
        <f t="shared" si="42"/>
        <v/>
      </c>
      <c r="P366" s="17" t="str">
        <f t="shared" si="46"/>
        <v/>
      </c>
      <c r="Q366" s="4" t="str">
        <f t="shared" si="47"/>
        <v/>
      </c>
      <c r="R366" s="33" t="str">
        <f t="shared" si="48"/>
        <v/>
      </c>
    </row>
    <row r="367" spans="1:18" x14ac:dyDescent="0.35">
      <c r="A367" s="1" t="str">
        <f t="shared" si="44"/>
        <v/>
      </c>
      <c r="B367" s="9" t="str">
        <f t="shared" si="41"/>
        <v/>
      </c>
      <c r="C367" s="2" t="str">
        <f>IF(A367="",IF(A366="","",SUM($C$6:C366)),B367*$F$2)</f>
        <v/>
      </c>
      <c r="D367" s="2" t="str">
        <f>IF(A367="",IF(A366="","",SUM($D$6:D366)),(D366+(B366*$F$1)/($I$1-A365)))</f>
        <v/>
      </c>
      <c r="E367" s="2" t="str">
        <f>IF(A367="",IF(A366="","",SUM($E$6:E366)),C367+D367)</f>
        <v/>
      </c>
      <c r="G367" s="1" t="str">
        <f t="shared" si="45"/>
        <v/>
      </c>
      <c r="H367" s="2" t="str">
        <f t="shared" si="43"/>
        <v/>
      </c>
      <c r="I367" s="2" t="str">
        <f>IF(G367="",IF(G366="","",SUM(I$6:I366)),H367*$F$2)</f>
        <v/>
      </c>
      <c r="J367" s="2" t="str">
        <f>IF(G367="",IF(G366="","",SUM($J$6:J366)),K367-I367)</f>
        <v/>
      </c>
      <c r="K367" s="2" t="str">
        <f>IF(G367="",IF(G366="","",SUM($K$6:K366)),H367*(100%+$F$2)^($I$1-G366)*$F$2/((100%+$F$2)^($I$1-G366)-1))</f>
        <v/>
      </c>
      <c r="O367" s="16" t="str">
        <f t="shared" si="42"/>
        <v/>
      </c>
      <c r="P367" s="17" t="str">
        <f t="shared" si="46"/>
        <v/>
      </c>
      <c r="Q367" s="4" t="str">
        <f t="shared" si="47"/>
        <v/>
      </c>
      <c r="R367" s="33" t="str">
        <f t="shared" si="48"/>
        <v/>
      </c>
    </row>
    <row r="368" spans="1:18" x14ac:dyDescent="0.35">
      <c r="A368" s="1" t="str">
        <f t="shared" si="44"/>
        <v/>
      </c>
      <c r="B368" s="9" t="str">
        <f t="shared" ref="B368:B431" si="49">IF(A368="",IF(A367="","","samtals"),B367+(B367-D367)*$F$1-D367)</f>
        <v/>
      </c>
      <c r="C368" s="2" t="str">
        <f>IF(A368="",IF(A367="","",SUM($C$6:C367)),B368*$F$2)</f>
        <v/>
      </c>
      <c r="D368" s="2" t="str">
        <f>IF(A368="",IF(A367="","",SUM($D$6:D367)),(D367+(B367*$F$1)/($I$1-A366)))</f>
        <v/>
      </c>
      <c r="E368" s="2" t="str">
        <f>IF(A368="",IF(A367="","",SUM($E$6:E367)),C368+D368)</f>
        <v/>
      </c>
      <c r="G368" s="1" t="str">
        <f t="shared" si="45"/>
        <v/>
      </c>
      <c r="H368" s="2" t="str">
        <f t="shared" si="43"/>
        <v/>
      </c>
      <c r="I368" s="2" t="str">
        <f>IF(G368="",IF(G367="","",SUM(I$6:I367)),H368*$F$2)</f>
        <v/>
      </c>
      <c r="J368" s="2" t="str">
        <f>IF(G368="",IF(G367="","",SUM($J$6:J367)),K368-I368)</f>
        <v/>
      </c>
      <c r="K368" s="2" t="str">
        <f>IF(G368="",IF(G367="","",SUM($K$6:K367)),H368*(100%+$F$2)^($I$1-G367)*$F$2/((100%+$F$2)^($I$1-G367)-1))</f>
        <v/>
      </c>
      <c r="O368" s="16" t="str">
        <f t="shared" si="42"/>
        <v/>
      </c>
      <c r="P368" s="17" t="str">
        <f t="shared" si="46"/>
        <v/>
      </c>
      <c r="Q368" s="4" t="str">
        <f t="shared" si="47"/>
        <v/>
      </c>
      <c r="R368" s="33" t="str">
        <f t="shared" si="48"/>
        <v/>
      </c>
    </row>
    <row r="369" spans="1:18" x14ac:dyDescent="0.35">
      <c r="A369" s="1" t="str">
        <f t="shared" si="44"/>
        <v/>
      </c>
      <c r="B369" s="9" t="str">
        <f t="shared" si="49"/>
        <v/>
      </c>
      <c r="C369" s="2" t="str">
        <f>IF(A369="",IF(A368="","",SUM($C$6:C368)),B369*$F$2)</f>
        <v/>
      </c>
      <c r="D369" s="2" t="str">
        <f>IF(A369="",IF(A368="","",SUM($D$6:D368)),(D368+(B368*$F$1)/($I$1-A367)))</f>
        <v/>
      </c>
      <c r="E369" s="2" t="str">
        <f>IF(A369="",IF(A368="","",SUM($E$6:E368)),C369+D369)</f>
        <v/>
      </c>
      <c r="G369" s="1" t="str">
        <f t="shared" si="45"/>
        <v/>
      </c>
      <c r="H369" s="2" t="str">
        <f t="shared" si="43"/>
        <v/>
      </c>
      <c r="I369" s="2" t="str">
        <f>IF(G369="",IF(G368="","",SUM(I$6:I368)),H369*$F$2)</f>
        <v/>
      </c>
      <c r="J369" s="2" t="str">
        <f>IF(G369="",IF(G368="","",SUM($J$6:J368)),K369-I369)</f>
        <v/>
      </c>
      <c r="K369" s="2" t="str">
        <f>IF(G369="",IF(G368="","",SUM($K$6:K368)),H369*(100%+$F$2)^($I$1-G368)*$F$2/((100%+$F$2)^($I$1-G368)-1))</f>
        <v/>
      </c>
      <c r="O369" s="16" t="str">
        <f t="shared" si="42"/>
        <v/>
      </c>
      <c r="P369" s="17" t="str">
        <f t="shared" si="46"/>
        <v/>
      </c>
      <c r="Q369" s="4" t="str">
        <f t="shared" si="47"/>
        <v/>
      </c>
      <c r="R369" s="33" t="str">
        <f t="shared" si="48"/>
        <v/>
      </c>
    </row>
    <row r="370" spans="1:18" x14ac:dyDescent="0.35">
      <c r="A370" s="1" t="str">
        <f t="shared" si="44"/>
        <v/>
      </c>
      <c r="B370" s="9" t="str">
        <f t="shared" si="49"/>
        <v/>
      </c>
      <c r="C370" s="2" t="str">
        <f>IF(A370="",IF(A369="","",SUM($C$6:C369)),B370*$F$2)</f>
        <v/>
      </c>
      <c r="D370" s="2" t="str">
        <f>IF(A370="",IF(A369="","",SUM($D$6:D369)),(D369+(B369*$F$1)/($I$1-A368)))</f>
        <v/>
      </c>
      <c r="E370" s="2" t="str">
        <f>IF(A370="",IF(A369="","",SUM($E$6:E369)),C370+D370)</f>
        <v/>
      </c>
      <c r="G370" s="1" t="str">
        <f t="shared" si="45"/>
        <v/>
      </c>
      <c r="H370" s="2" t="str">
        <f t="shared" si="43"/>
        <v/>
      </c>
      <c r="I370" s="2" t="str">
        <f>IF(G370="",IF(G369="","",SUM(I$6:I369)),H370*$F$2)</f>
        <v/>
      </c>
      <c r="J370" s="2" t="str">
        <f>IF(G370="",IF(G369="","",SUM($J$6:J369)),K370-I370)</f>
        <v/>
      </c>
      <c r="K370" s="2" t="str">
        <f>IF(G370="",IF(G369="","",SUM($K$6:K369)),H370*(100%+$F$2)^($I$1-G369)*$F$2/((100%+$F$2)^($I$1-G369)-1))</f>
        <v/>
      </c>
      <c r="O370" s="16" t="str">
        <f t="shared" si="42"/>
        <v/>
      </c>
      <c r="P370" s="17" t="str">
        <f t="shared" si="46"/>
        <v/>
      </c>
      <c r="Q370" s="4" t="str">
        <f t="shared" si="47"/>
        <v/>
      </c>
      <c r="R370" s="33" t="str">
        <f t="shared" si="48"/>
        <v/>
      </c>
    </row>
    <row r="371" spans="1:18" x14ac:dyDescent="0.35">
      <c r="A371" s="1" t="str">
        <f t="shared" si="44"/>
        <v/>
      </c>
      <c r="B371" s="9" t="str">
        <f t="shared" si="49"/>
        <v/>
      </c>
      <c r="C371" s="2" t="str">
        <f>IF(A371="",IF(A370="","",SUM($C$6:C370)),B371*$F$2)</f>
        <v/>
      </c>
      <c r="D371" s="2" t="str">
        <f>IF(A371="",IF(A370="","",SUM($D$6:D370)),(D370+(B370*$F$1)/($I$1-A369)))</f>
        <v/>
      </c>
      <c r="E371" s="2" t="str">
        <f>IF(A371="",IF(A370="","",SUM($E$6:E370)),C371+D371)</f>
        <v/>
      </c>
      <c r="G371" s="1" t="str">
        <f t="shared" si="45"/>
        <v/>
      </c>
      <c r="H371" s="2" t="str">
        <f t="shared" si="43"/>
        <v/>
      </c>
      <c r="I371" s="2" t="str">
        <f>IF(G371="",IF(G370="","",SUM(I$6:I370)),H371*$F$2)</f>
        <v/>
      </c>
      <c r="J371" s="2" t="str">
        <f>IF(G371="",IF(G370="","",SUM($J$6:J370)),K371-I371)</f>
        <v/>
      </c>
      <c r="K371" s="2" t="str">
        <f>IF(G371="",IF(G370="","",SUM($K$6:K370)),H371*(100%+$F$2)^($I$1-G370)*$F$2/((100%+$F$2)^($I$1-G370)-1))</f>
        <v/>
      </c>
      <c r="O371" s="16" t="str">
        <f t="shared" si="42"/>
        <v/>
      </c>
      <c r="P371" s="17" t="str">
        <f t="shared" si="46"/>
        <v/>
      </c>
      <c r="Q371" s="4" t="str">
        <f t="shared" si="47"/>
        <v/>
      </c>
      <c r="R371" s="33" t="str">
        <f t="shared" si="48"/>
        <v/>
      </c>
    </row>
    <row r="372" spans="1:18" x14ac:dyDescent="0.35">
      <c r="A372" s="1" t="str">
        <f t="shared" si="44"/>
        <v/>
      </c>
      <c r="B372" s="9" t="str">
        <f t="shared" si="49"/>
        <v/>
      </c>
      <c r="C372" s="2" t="str">
        <f>IF(A372="",IF(A371="","",SUM($C$6:C371)),B372*$F$2)</f>
        <v/>
      </c>
      <c r="D372" s="2" t="str">
        <f>IF(A372="",IF(A371="","",SUM($D$6:D371)),(D371+(B371*$F$1)/($I$1-A370)))</f>
        <v/>
      </c>
      <c r="E372" s="2" t="str">
        <f>IF(A372="",IF(A371="","",SUM($E$6:E371)),C372+D372)</f>
        <v/>
      </c>
      <c r="G372" s="1" t="str">
        <f t="shared" si="45"/>
        <v/>
      </c>
      <c r="H372" s="2" t="str">
        <f t="shared" si="43"/>
        <v/>
      </c>
      <c r="I372" s="2" t="str">
        <f>IF(G372="",IF(G371="","",SUM(I$6:I371)),H372*$F$2)</f>
        <v/>
      </c>
      <c r="J372" s="2" t="str">
        <f>IF(G372="",IF(G371="","",SUM($J$6:J371)),K372-I372)</f>
        <v/>
      </c>
      <c r="K372" s="2" t="str">
        <f>IF(G372="",IF(G371="","",SUM($K$6:K371)),H372*(100%+$F$2)^($I$1-G371)*$F$2/((100%+$F$2)^($I$1-G371)-1))</f>
        <v/>
      </c>
      <c r="O372" s="16" t="str">
        <f t="shared" si="42"/>
        <v/>
      </c>
      <c r="P372" s="17" t="str">
        <f t="shared" si="46"/>
        <v/>
      </c>
      <c r="Q372" s="4" t="str">
        <f t="shared" si="47"/>
        <v/>
      </c>
      <c r="R372" s="33" t="str">
        <f t="shared" si="48"/>
        <v/>
      </c>
    </row>
    <row r="373" spans="1:18" x14ac:dyDescent="0.35">
      <c r="A373" s="1" t="str">
        <f t="shared" si="44"/>
        <v/>
      </c>
      <c r="B373" s="9" t="str">
        <f t="shared" si="49"/>
        <v/>
      </c>
      <c r="C373" s="2" t="str">
        <f>IF(A373="",IF(A372="","",SUM($C$6:C372)),B373*$F$2)</f>
        <v/>
      </c>
      <c r="D373" s="2" t="str">
        <f>IF(A373="",IF(A372="","",SUM($D$6:D372)),(D372+(B372*$F$1)/($I$1-A371)))</f>
        <v/>
      </c>
      <c r="E373" s="2" t="str">
        <f>IF(A373="",IF(A372="","",SUM($E$6:E372)),C373+D373)</f>
        <v/>
      </c>
      <c r="G373" s="1" t="str">
        <f t="shared" si="45"/>
        <v/>
      </c>
      <c r="H373" s="2" t="str">
        <f t="shared" si="43"/>
        <v/>
      </c>
      <c r="I373" s="2" t="str">
        <f>IF(G373="",IF(G372="","",SUM(I$6:I372)),H373*$F$2)</f>
        <v/>
      </c>
      <c r="J373" s="2" t="str">
        <f>IF(G373="",IF(G372="","",SUM($J$6:J372)),K373-I373)</f>
        <v/>
      </c>
      <c r="K373" s="2" t="str">
        <f>IF(G373="",IF(G372="","",SUM($K$6:K372)),H373*(100%+$F$2)^($I$1-G372)*$F$2/((100%+$F$2)^($I$1-G372)-1))</f>
        <v/>
      </c>
      <c r="O373" s="16" t="str">
        <f t="shared" si="42"/>
        <v/>
      </c>
      <c r="P373" s="17" t="str">
        <f t="shared" si="46"/>
        <v/>
      </c>
      <c r="Q373" s="4" t="str">
        <f t="shared" si="47"/>
        <v/>
      </c>
      <c r="R373" s="33" t="str">
        <f t="shared" si="48"/>
        <v/>
      </c>
    </row>
    <row r="374" spans="1:18" x14ac:dyDescent="0.35">
      <c r="A374" s="1" t="str">
        <f t="shared" si="44"/>
        <v/>
      </c>
      <c r="B374" s="9" t="str">
        <f t="shared" si="49"/>
        <v/>
      </c>
      <c r="C374" s="2" t="str">
        <f>IF(A374="",IF(A373="","",SUM($C$6:C373)),B374*$F$2)</f>
        <v/>
      </c>
      <c r="D374" s="2" t="str">
        <f>IF(A374="",IF(A373="","",SUM($D$6:D373)),(D373+(B373*$F$1)/($I$1-A372)))</f>
        <v/>
      </c>
      <c r="E374" s="2" t="str">
        <f>IF(A374="",IF(A373="","",SUM($E$6:E373)),C374+D374)</f>
        <v/>
      </c>
      <c r="G374" s="1" t="str">
        <f t="shared" si="45"/>
        <v/>
      </c>
      <c r="H374" s="2" t="str">
        <f t="shared" si="43"/>
        <v/>
      </c>
      <c r="I374" s="2" t="str">
        <f>IF(G374="",IF(G373="","",SUM(I$6:I373)),H374*$F$2)</f>
        <v/>
      </c>
      <c r="J374" s="2" t="str">
        <f>IF(G374="",IF(G373="","",SUM($J$6:J373)),K374-I374)</f>
        <v/>
      </c>
      <c r="K374" s="2" t="str">
        <f>IF(G374="",IF(G373="","",SUM($K$6:K373)),H374*(100%+$F$2)^($I$1-G373)*$F$2/((100%+$F$2)^($I$1-G373)-1))</f>
        <v/>
      </c>
      <c r="O374" s="16" t="str">
        <f t="shared" si="42"/>
        <v/>
      </c>
      <c r="P374" s="17" t="str">
        <f t="shared" si="46"/>
        <v/>
      </c>
      <c r="Q374" s="4" t="str">
        <f t="shared" si="47"/>
        <v/>
      </c>
      <c r="R374" s="33" t="str">
        <f t="shared" si="48"/>
        <v/>
      </c>
    </row>
    <row r="375" spans="1:18" x14ac:dyDescent="0.35">
      <c r="A375" s="1" t="str">
        <f t="shared" si="44"/>
        <v/>
      </c>
      <c r="B375" s="9" t="str">
        <f t="shared" si="49"/>
        <v/>
      </c>
      <c r="C375" s="2" t="str">
        <f>IF(A375="",IF(A374="","",SUM($C$6:C374)),B375*$F$2)</f>
        <v/>
      </c>
      <c r="D375" s="2" t="str">
        <f>IF(A375="",IF(A374="","",SUM($D$6:D374)),(D374+(B374*$F$1)/($I$1-A373)))</f>
        <v/>
      </c>
      <c r="E375" s="2" t="str">
        <f>IF(A375="",IF(A374="","",SUM($E$6:E374)),C375+D375)</f>
        <v/>
      </c>
      <c r="G375" s="1" t="str">
        <f t="shared" si="45"/>
        <v/>
      </c>
      <c r="H375" s="2" t="str">
        <f t="shared" si="43"/>
        <v/>
      </c>
      <c r="I375" s="2" t="str">
        <f>IF(G375="",IF(G374="","",SUM(I$6:I374)),H375*$F$2)</f>
        <v/>
      </c>
      <c r="J375" s="2" t="str">
        <f>IF(G375="",IF(G374="","",SUM($J$6:J374)),K375-I375)</f>
        <v/>
      </c>
      <c r="K375" s="2" t="str">
        <f>IF(G375="",IF(G374="","",SUM($K$6:K374)),H375*(100%+$F$2)^($I$1-G374)*$F$2/((100%+$F$2)^($I$1-G374)-1))</f>
        <v/>
      </c>
      <c r="O375" s="16" t="str">
        <f t="shared" ref="O375:O438" si="50">IF(G375="","",J375/H375)</f>
        <v/>
      </c>
      <c r="P375" s="17" t="str">
        <f t="shared" si="46"/>
        <v/>
      </c>
      <c r="Q375" s="4" t="str">
        <f t="shared" si="47"/>
        <v/>
      </c>
      <c r="R375" s="33" t="str">
        <f t="shared" si="48"/>
        <v/>
      </c>
    </row>
    <row r="376" spans="1:18" x14ac:dyDescent="0.35">
      <c r="A376" s="1" t="str">
        <f t="shared" si="44"/>
        <v/>
      </c>
      <c r="B376" s="9" t="str">
        <f t="shared" si="49"/>
        <v/>
      </c>
      <c r="C376" s="2" t="str">
        <f>IF(A376="",IF(A375="","",SUM($C$6:C375)),B376*$F$2)</f>
        <v/>
      </c>
      <c r="D376" s="2" t="str">
        <f>IF(A376="",IF(A375="","",SUM($D$6:D375)),(D375+(B375*$F$1)/($I$1-A374)))</f>
        <v/>
      </c>
      <c r="E376" s="2" t="str">
        <f>IF(A376="",IF(A375="","",SUM($E$6:E375)),C376+D376)</f>
        <v/>
      </c>
      <c r="G376" s="1" t="str">
        <f t="shared" si="45"/>
        <v/>
      </c>
      <c r="H376" s="2" t="str">
        <f t="shared" si="43"/>
        <v/>
      </c>
      <c r="I376" s="2" t="str">
        <f>IF(G376="",IF(G375="","",SUM(I$6:I375)),H376*$F$2)</f>
        <v/>
      </c>
      <c r="J376" s="2" t="str">
        <f>IF(G376="",IF(G375="","",SUM($J$6:J375)),K376-I376)</f>
        <v/>
      </c>
      <c r="K376" s="2" t="str">
        <f>IF(G376="",IF(G375="","",SUM($K$6:K375)),H376*(100%+$F$2)^($I$1-G375)*$F$2/((100%+$F$2)^($I$1-G375)-1))</f>
        <v/>
      </c>
      <c r="O376" s="16" t="str">
        <f t="shared" si="50"/>
        <v/>
      </c>
      <c r="P376" s="17" t="str">
        <f t="shared" si="46"/>
        <v/>
      </c>
      <c r="Q376" s="4" t="str">
        <f t="shared" si="47"/>
        <v/>
      </c>
      <c r="R376" s="33" t="str">
        <f t="shared" si="48"/>
        <v/>
      </c>
    </row>
    <row r="377" spans="1:18" x14ac:dyDescent="0.35">
      <c r="A377" s="1" t="str">
        <f t="shared" si="44"/>
        <v/>
      </c>
      <c r="B377" s="9" t="str">
        <f t="shared" si="49"/>
        <v/>
      </c>
      <c r="C377" s="2" t="str">
        <f>IF(A377="",IF(A376="","",SUM($C$6:C376)),B377*$F$2)</f>
        <v/>
      </c>
      <c r="D377" s="2" t="str">
        <f>IF(A377="",IF(A376="","",SUM($D$6:D376)),(D376+(B376*$F$1)/($I$1-A375)))</f>
        <v/>
      </c>
      <c r="E377" s="2" t="str">
        <f>IF(A377="",IF(A376="","",SUM($E$6:E376)),C377+D377)</f>
        <v/>
      </c>
      <c r="G377" s="1" t="str">
        <f t="shared" si="45"/>
        <v/>
      </c>
      <c r="H377" s="2" t="str">
        <f t="shared" si="43"/>
        <v/>
      </c>
      <c r="I377" s="2" t="str">
        <f>IF(G377="",IF(G376="","",SUM(I$6:I376)),H377*$F$2)</f>
        <v/>
      </c>
      <c r="J377" s="2" t="str">
        <f>IF(G377="",IF(G376="","",SUM($J$6:J376)),K377-I377)</f>
        <v/>
      </c>
      <c r="K377" s="2" t="str">
        <f>IF(G377="",IF(G376="","",SUM($K$6:K376)),H377*(100%+$F$2)^($I$1-G376)*$F$2/((100%+$F$2)^($I$1-G376)-1))</f>
        <v/>
      </c>
      <c r="O377" s="16" t="str">
        <f t="shared" si="50"/>
        <v/>
      </c>
      <c r="P377" s="17" t="str">
        <f t="shared" si="46"/>
        <v/>
      </c>
      <c r="Q377" s="4" t="str">
        <f t="shared" si="47"/>
        <v/>
      </c>
      <c r="R377" s="33" t="str">
        <f t="shared" si="48"/>
        <v/>
      </c>
    </row>
    <row r="378" spans="1:18" x14ac:dyDescent="0.35">
      <c r="A378" s="1" t="str">
        <f t="shared" si="44"/>
        <v/>
      </c>
      <c r="B378" s="9" t="str">
        <f t="shared" si="49"/>
        <v/>
      </c>
      <c r="C378" s="2" t="str">
        <f>IF(A378="",IF(A377="","",SUM($C$6:C377)),B378*$F$2)</f>
        <v/>
      </c>
      <c r="D378" s="2" t="str">
        <f>IF(A378="",IF(A377="","",SUM($D$6:D377)),(D377+(B377*$F$1)/($I$1-A376)))</f>
        <v/>
      </c>
      <c r="E378" s="2" t="str">
        <f>IF(A378="",IF(A377="","",SUM($E$6:E377)),C378+D378)</f>
        <v/>
      </c>
      <c r="G378" s="1" t="str">
        <f t="shared" si="45"/>
        <v/>
      </c>
      <c r="H378" s="2" t="str">
        <f t="shared" si="43"/>
        <v/>
      </c>
      <c r="I378" s="2" t="str">
        <f>IF(G378="",IF(G377="","",SUM(I$6:I377)),H378*$F$2)</f>
        <v/>
      </c>
      <c r="J378" s="2" t="str">
        <f>IF(G378="",IF(G377="","",SUM($J$6:J377)),K378-I378)</f>
        <v/>
      </c>
      <c r="K378" s="2" t="str">
        <f>IF(G378="",IF(G377="","",SUM($K$6:K377)),H378*(100%+$F$2)^($I$1-G377)*$F$2/((100%+$F$2)^($I$1-G377)-1))</f>
        <v/>
      </c>
      <c r="O378" s="16" t="str">
        <f t="shared" si="50"/>
        <v/>
      </c>
      <c r="P378" s="17" t="str">
        <f t="shared" si="46"/>
        <v/>
      </c>
      <c r="Q378" s="4" t="str">
        <f t="shared" si="47"/>
        <v/>
      </c>
      <c r="R378" s="33" t="str">
        <f t="shared" si="48"/>
        <v/>
      </c>
    </row>
    <row r="379" spans="1:18" x14ac:dyDescent="0.35">
      <c r="A379" s="1" t="str">
        <f t="shared" si="44"/>
        <v/>
      </c>
      <c r="B379" s="9" t="str">
        <f t="shared" si="49"/>
        <v/>
      </c>
      <c r="C379" s="2" t="str">
        <f>IF(A379="",IF(A378="","",SUM($C$6:C378)),B379*$F$2)</f>
        <v/>
      </c>
      <c r="D379" s="2" t="str">
        <f>IF(A379="",IF(A378="","",SUM($D$6:D378)),(D378+(B378*$F$1)/($I$1-A377)))</f>
        <v/>
      </c>
      <c r="E379" s="2" t="str">
        <f>IF(A379="",IF(A378="","",SUM($E$6:E378)),C379+D379)</f>
        <v/>
      </c>
      <c r="G379" s="1" t="str">
        <f t="shared" si="45"/>
        <v/>
      </c>
      <c r="H379" s="2" t="str">
        <f t="shared" si="43"/>
        <v/>
      </c>
      <c r="I379" s="2" t="str">
        <f>IF(G379="",IF(G378="","",SUM(I$6:I378)),H379*$F$2)</f>
        <v/>
      </c>
      <c r="J379" s="2" t="str">
        <f>IF(G379="",IF(G378="","",SUM($J$6:J378)),K379-I379)</f>
        <v/>
      </c>
      <c r="K379" s="2" t="str">
        <f>IF(G379="",IF(G378="","",SUM($K$6:K378)),H379*(100%+$F$2)^($I$1-G378)*$F$2/((100%+$F$2)^($I$1-G378)-1))</f>
        <v/>
      </c>
      <c r="O379" s="16" t="str">
        <f t="shared" si="50"/>
        <v/>
      </c>
      <c r="P379" s="17" t="str">
        <f t="shared" si="46"/>
        <v/>
      </c>
      <c r="Q379" s="4" t="str">
        <f t="shared" si="47"/>
        <v/>
      </c>
      <c r="R379" s="33" t="str">
        <f t="shared" si="48"/>
        <v/>
      </c>
    </row>
    <row r="380" spans="1:18" x14ac:dyDescent="0.35">
      <c r="A380" s="1" t="str">
        <f t="shared" si="44"/>
        <v/>
      </c>
      <c r="B380" s="9" t="str">
        <f t="shared" si="49"/>
        <v/>
      </c>
      <c r="C380" s="2" t="str">
        <f>IF(A380="",IF(A379="","",SUM($C$6:C379)),B380*$F$2)</f>
        <v/>
      </c>
      <c r="D380" s="2" t="str">
        <f>IF(A380="",IF(A379="","",SUM($D$6:D379)),(D379+(B379*$F$1)/($I$1-A378)))</f>
        <v/>
      </c>
      <c r="E380" s="2" t="str">
        <f>IF(A380="",IF(A379="","",SUM($E$6:E379)),C380+D380)</f>
        <v/>
      </c>
      <c r="G380" s="1" t="str">
        <f t="shared" si="45"/>
        <v/>
      </c>
      <c r="H380" s="2" t="str">
        <f t="shared" si="43"/>
        <v/>
      </c>
      <c r="I380" s="2" t="str">
        <f>IF(G380="",IF(G379="","",SUM(I$6:I379)),H380*$F$2)</f>
        <v/>
      </c>
      <c r="J380" s="2" t="str">
        <f>IF(G380="",IF(G379="","",SUM($J$6:J379)),K380-I380)</f>
        <v/>
      </c>
      <c r="K380" s="2" t="str">
        <f>IF(G380="",IF(G379="","",SUM($K$6:K379)),H380*(100%+$F$2)^($I$1-G379)*$F$2/((100%+$F$2)^($I$1-G379)-1))</f>
        <v/>
      </c>
      <c r="O380" s="16" t="str">
        <f t="shared" si="50"/>
        <v/>
      </c>
      <c r="P380" s="17" t="str">
        <f t="shared" si="46"/>
        <v/>
      </c>
      <c r="Q380" s="4" t="str">
        <f t="shared" si="47"/>
        <v/>
      </c>
      <c r="R380" s="33" t="str">
        <f t="shared" si="48"/>
        <v/>
      </c>
    </row>
    <row r="381" spans="1:18" x14ac:dyDescent="0.35">
      <c r="A381" s="1" t="str">
        <f t="shared" si="44"/>
        <v/>
      </c>
      <c r="B381" s="9" t="str">
        <f t="shared" si="49"/>
        <v/>
      </c>
      <c r="C381" s="2" t="str">
        <f>IF(A381="",IF(A380="","",SUM($C$6:C380)),B381*$F$2)</f>
        <v/>
      </c>
      <c r="D381" s="2" t="str">
        <f>IF(A381="",IF(A380="","",SUM($D$6:D380)),(D380+(B380*$F$1)/($I$1-A379)))</f>
        <v/>
      </c>
      <c r="E381" s="2" t="str">
        <f>IF(A381="",IF(A380="","",SUM($E$6:E380)),C381+D381)</f>
        <v/>
      </c>
      <c r="G381" s="1" t="str">
        <f t="shared" si="45"/>
        <v/>
      </c>
      <c r="H381" s="2" t="str">
        <f t="shared" si="43"/>
        <v/>
      </c>
      <c r="I381" s="2" t="str">
        <f>IF(G381="",IF(G380="","",SUM(I$6:I380)),H381*$F$2)</f>
        <v/>
      </c>
      <c r="J381" s="2" t="str">
        <f>IF(G381="",IF(G380="","",SUM($J$6:J380)),K381-I381)</f>
        <v/>
      </c>
      <c r="K381" s="2" t="str">
        <f>IF(G381="",IF(G380="","",SUM($K$6:K380)),H381*(100%+$F$2)^($I$1-G380)*$F$2/((100%+$F$2)^($I$1-G380)-1))</f>
        <v/>
      </c>
      <c r="O381" s="16" t="str">
        <f t="shared" si="50"/>
        <v/>
      </c>
      <c r="P381" s="17" t="str">
        <f t="shared" si="46"/>
        <v/>
      </c>
      <c r="Q381" s="4" t="str">
        <f t="shared" si="47"/>
        <v/>
      </c>
      <c r="R381" s="33" t="str">
        <f t="shared" si="48"/>
        <v/>
      </c>
    </row>
    <row r="382" spans="1:18" x14ac:dyDescent="0.35">
      <c r="A382" s="1" t="str">
        <f t="shared" si="44"/>
        <v/>
      </c>
      <c r="B382" s="9" t="str">
        <f t="shared" si="49"/>
        <v/>
      </c>
      <c r="C382" s="2" t="str">
        <f>IF(A382="",IF(A381="","",SUM($C$6:C381)),B382*$F$2)</f>
        <v/>
      </c>
      <c r="D382" s="2" t="str">
        <f>IF(A382="",IF(A381="","",SUM($D$6:D381)),(D381+(B381*$F$1)/($I$1-A380)))</f>
        <v/>
      </c>
      <c r="E382" s="2" t="str">
        <f>IF(A382="",IF(A381="","",SUM($E$6:E381)),C382+D382)</f>
        <v/>
      </c>
      <c r="G382" s="1" t="str">
        <f t="shared" si="45"/>
        <v/>
      </c>
      <c r="H382" s="2" t="str">
        <f t="shared" si="43"/>
        <v/>
      </c>
      <c r="I382" s="2" t="str">
        <f>IF(G382="",IF(G381="","",SUM(I$6:I381)),H382*$F$2)</f>
        <v/>
      </c>
      <c r="J382" s="2" t="str">
        <f>IF(G382="",IF(G381="","",SUM($J$6:J381)),K382-I382)</f>
        <v/>
      </c>
      <c r="K382" s="2" t="str">
        <f>IF(G382="",IF(G381="","",SUM($K$6:K381)),H382*(100%+$F$2)^($I$1-G381)*$F$2/((100%+$F$2)^($I$1-G381)-1))</f>
        <v/>
      </c>
      <c r="O382" s="16" t="str">
        <f t="shared" si="50"/>
        <v/>
      </c>
      <c r="P382" s="17" t="str">
        <f t="shared" si="46"/>
        <v/>
      </c>
      <c r="Q382" s="4" t="str">
        <f t="shared" si="47"/>
        <v/>
      </c>
      <c r="R382" s="33" t="str">
        <f t="shared" si="48"/>
        <v/>
      </c>
    </row>
    <row r="383" spans="1:18" x14ac:dyDescent="0.35">
      <c r="A383" s="1" t="str">
        <f t="shared" si="44"/>
        <v/>
      </c>
      <c r="B383" s="9" t="str">
        <f t="shared" si="49"/>
        <v/>
      </c>
      <c r="C383" s="2" t="str">
        <f>IF(A383="",IF(A382="","",SUM($C$6:C382)),B383*$F$2)</f>
        <v/>
      </c>
      <c r="D383" s="2" t="str">
        <f>IF(A383="",IF(A382="","",SUM($D$6:D382)),(D382+(B382*$F$1)/($I$1-A381)))</f>
        <v/>
      </c>
      <c r="E383" s="2" t="str">
        <f>IF(A383="",IF(A382="","",SUM($E$6:E382)),C383+D383)</f>
        <v/>
      </c>
      <c r="G383" s="1" t="str">
        <f t="shared" si="45"/>
        <v/>
      </c>
      <c r="H383" s="2" t="str">
        <f t="shared" si="43"/>
        <v/>
      </c>
      <c r="I383" s="2" t="str">
        <f>IF(G383="",IF(G382="","",SUM(I$6:I382)),H383*$F$2)</f>
        <v/>
      </c>
      <c r="J383" s="2" t="str">
        <f>IF(G383="",IF(G382="","",SUM($J$6:J382)),K383-I383)</f>
        <v/>
      </c>
      <c r="K383" s="2" t="str">
        <f>IF(G383="",IF(G382="","",SUM($K$6:K382)),H383*(100%+$F$2)^($I$1-G382)*$F$2/((100%+$F$2)^($I$1-G382)-1))</f>
        <v/>
      </c>
      <c r="O383" s="16" t="str">
        <f t="shared" si="50"/>
        <v/>
      </c>
      <c r="P383" s="17" t="str">
        <f t="shared" si="46"/>
        <v/>
      </c>
      <c r="Q383" s="4" t="str">
        <f t="shared" si="47"/>
        <v/>
      </c>
      <c r="R383" s="33" t="str">
        <f t="shared" si="48"/>
        <v/>
      </c>
    </row>
    <row r="384" spans="1:18" x14ac:dyDescent="0.35">
      <c r="A384" s="1" t="str">
        <f t="shared" si="44"/>
        <v/>
      </c>
      <c r="B384" s="9" t="str">
        <f t="shared" si="49"/>
        <v/>
      </c>
      <c r="C384" s="2" t="str">
        <f>IF(A384="",IF(A383="","",SUM($C$6:C383)),B384*$F$2)</f>
        <v/>
      </c>
      <c r="D384" s="2" t="str">
        <f>IF(A384="",IF(A383="","",SUM($D$6:D383)),(D383+(B383*$F$1)/($I$1-A382)))</f>
        <v/>
      </c>
      <c r="E384" s="2" t="str">
        <f>IF(A384="",IF(A383="","",SUM($E$6:E383)),C384+D384)</f>
        <v/>
      </c>
      <c r="G384" s="1" t="str">
        <f t="shared" si="45"/>
        <v/>
      </c>
      <c r="H384" s="2" t="str">
        <f t="shared" si="43"/>
        <v/>
      </c>
      <c r="I384" s="2" t="str">
        <f>IF(G384="",IF(G383="","",SUM(I$6:I383)),H384*$F$2)</f>
        <v/>
      </c>
      <c r="J384" s="2" t="str">
        <f>IF(G384="",IF(G383="","",SUM($J$6:J383)),K384-I384)</f>
        <v/>
      </c>
      <c r="K384" s="2" t="str">
        <f>IF(G384="",IF(G383="","",SUM($K$6:K383)),H384*(100%+$F$2)^($I$1-G383)*$F$2/((100%+$F$2)^($I$1-G383)-1))</f>
        <v/>
      </c>
      <c r="O384" s="16" t="str">
        <f t="shared" si="50"/>
        <v/>
      </c>
      <c r="P384" s="17" t="str">
        <f t="shared" si="46"/>
        <v/>
      </c>
      <c r="Q384" s="4" t="str">
        <f t="shared" si="47"/>
        <v/>
      </c>
      <c r="R384" s="33" t="str">
        <f t="shared" si="48"/>
        <v/>
      </c>
    </row>
    <row r="385" spans="1:18" x14ac:dyDescent="0.35">
      <c r="A385" s="1" t="str">
        <f t="shared" si="44"/>
        <v/>
      </c>
      <c r="B385" s="9" t="str">
        <f t="shared" si="49"/>
        <v/>
      </c>
      <c r="C385" s="2" t="str">
        <f>IF(A385="",IF(A384="","",SUM($C$6:C384)),B385*$F$2)</f>
        <v/>
      </c>
      <c r="D385" s="2" t="str">
        <f>IF(A385="",IF(A384="","",SUM($D$6:D384)),(D384+(B384*$F$1)/($I$1-A383)))</f>
        <v/>
      </c>
      <c r="E385" s="2" t="str">
        <f>IF(A385="",IF(A384="","",SUM($E$6:E384)),C385+D385)</f>
        <v/>
      </c>
      <c r="G385" s="1" t="str">
        <f t="shared" si="45"/>
        <v/>
      </c>
      <c r="H385" s="2" t="str">
        <f t="shared" si="43"/>
        <v/>
      </c>
      <c r="I385" s="2" t="str">
        <f>IF(G385="",IF(G384="","",SUM(I$6:I384)),H385*$F$2)</f>
        <v/>
      </c>
      <c r="J385" s="2" t="str">
        <f>IF(G385="",IF(G384="","",SUM($J$6:J384)),K385-I385)</f>
        <v/>
      </c>
      <c r="K385" s="2" t="str">
        <f>IF(G385="",IF(G384="","",SUM($K$6:K384)),H385*(100%+$F$2)^($I$1-G384)*$F$2/((100%+$F$2)^($I$1-G384)-1))</f>
        <v/>
      </c>
      <c r="O385" s="16" t="str">
        <f t="shared" si="50"/>
        <v/>
      </c>
      <c r="P385" s="17" t="str">
        <f t="shared" si="46"/>
        <v/>
      </c>
      <c r="Q385" s="4" t="str">
        <f t="shared" si="47"/>
        <v/>
      </c>
      <c r="R385" s="33" t="str">
        <f t="shared" si="48"/>
        <v/>
      </c>
    </row>
    <row r="386" spans="1:18" x14ac:dyDescent="0.35">
      <c r="A386" s="1" t="str">
        <f t="shared" si="44"/>
        <v/>
      </c>
      <c r="B386" s="9" t="str">
        <f t="shared" si="49"/>
        <v/>
      </c>
      <c r="C386" s="2" t="str">
        <f>IF(A386="",IF(A385="","",SUM($C$6:C385)),B386*$F$2)</f>
        <v/>
      </c>
      <c r="D386" s="2" t="str">
        <f>IF(A386="",IF(A385="","",SUM($D$6:D385)),(D385+(B385*$F$1)/($I$1-A384)))</f>
        <v/>
      </c>
      <c r="E386" s="2" t="str">
        <f>IF(A386="",IF(A385="","",SUM($E$6:E385)),C386+D386)</f>
        <v/>
      </c>
      <c r="G386" s="1" t="str">
        <f t="shared" si="45"/>
        <v/>
      </c>
      <c r="H386" s="2" t="str">
        <f t="shared" si="43"/>
        <v/>
      </c>
      <c r="I386" s="2" t="str">
        <f>IF(G386="",IF(G385="","",SUM(I$6:I385)),H386*$F$2)</f>
        <v/>
      </c>
      <c r="J386" s="2" t="str">
        <f>IF(G386="",IF(G385="","",SUM($J$6:J385)),K386-I386)</f>
        <v/>
      </c>
      <c r="K386" s="2" t="str">
        <f>IF(G386="",IF(G385="","",SUM($K$6:K385)),H386*(100%+$F$2)^($I$1-G385)*$F$2/((100%+$F$2)^($I$1-G385)-1))</f>
        <v/>
      </c>
      <c r="O386" s="16" t="str">
        <f t="shared" si="50"/>
        <v/>
      </c>
      <c r="P386" s="17" t="str">
        <f t="shared" si="46"/>
        <v/>
      </c>
      <c r="Q386" s="4" t="str">
        <f t="shared" si="47"/>
        <v/>
      </c>
      <c r="R386" s="33" t="str">
        <f t="shared" si="48"/>
        <v/>
      </c>
    </row>
    <row r="387" spans="1:18" x14ac:dyDescent="0.35">
      <c r="A387" s="1" t="str">
        <f t="shared" si="44"/>
        <v/>
      </c>
      <c r="B387" s="9" t="str">
        <f t="shared" si="49"/>
        <v/>
      </c>
      <c r="C387" s="2" t="str">
        <f>IF(A387="",IF(A386="","",SUM($C$6:C386)),B387*$F$2)</f>
        <v/>
      </c>
      <c r="D387" s="2" t="str">
        <f>IF(A387="",IF(A386="","",SUM($D$6:D386)),(D386+(B386*$F$1)/($I$1-A385)))</f>
        <v/>
      </c>
      <c r="E387" s="2" t="str">
        <f>IF(A387="",IF(A386="","",SUM($E$6:E386)),C387+D387)</f>
        <v/>
      </c>
      <c r="G387" s="1" t="str">
        <f t="shared" si="45"/>
        <v/>
      </c>
      <c r="H387" s="2" t="str">
        <f t="shared" si="43"/>
        <v/>
      </c>
      <c r="I387" s="2" t="str">
        <f>IF(G387="",IF(G386="","",SUM(I$6:I386)),H387*$F$2)</f>
        <v/>
      </c>
      <c r="J387" s="2" t="str">
        <f>IF(G387="",IF(G386="","",SUM($J$6:J386)),K387-I387)</f>
        <v/>
      </c>
      <c r="K387" s="2" t="str">
        <f>IF(G387="",IF(G386="","",SUM($K$6:K386)),H387*(100%+$F$2)^($I$1-G386)*$F$2/((100%+$F$2)^($I$1-G386)-1))</f>
        <v/>
      </c>
      <c r="O387" s="16" t="str">
        <f t="shared" si="50"/>
        <v/>
      </c>
      <c r="P387" s="17" t="str">
        <f t="shared" si="46"/>
        <v/>
      </c>
      <c r="Q387" s="4" t="str">
        <f t="shared" si="47"/>
        <v/>
      </c>
      <c r="R387" s="33" t="str">
        <f t="shared" si="48"/>
        <v/>
      </c>
    </row>
    <row r="388" spans="1:18" x14ac:dyDescent="0.35">
      <c r="A388" s="1" t="str">
        <f t="shared" si="44"/>
        <v/>
      </c>
      <c r="B388" s="9" t="str">
        <f t="shared" si="49"/>
        <v/>
      </c>
      <c r="C388" s="2" t="str">
        <f>IF(A388="",IF(A387="","",SUM($C$6:C387)),B388*$F$2)</f>
        <v/>
      </c>
      <c r="D388" s="2" t="str">
        <f>IF(A388="",IF(A387="","",SUM($D$6:D387)),(D387+(B387*$F$1)/($I$1-A386)))</f>
        <v/>
      </c>
      <c r="E388" s="2" t="str">
        <f>IF(A388="",IF(A387="","",SUM($E$6:E387)),C388+D388)</f>
        <v/>
      </c>
      <c r="G388" s="1" t="str">
        <f t="shared" si="45"/>
        <v/>
      </c>
      <c r="H388" s="2" t="str">
        <f t="shared" si="43"/>
        <v/>
      </c>
      <c r="I388" s="2" t="str">
        <f>IF(G388="",IF(G387="","",SUM(I$6:I387)),H388*$F$2)</f>
        <v/>
      </c>
      <c r="J388" s="2" t="str">
        <f>IF(G388="",IF(G387="","",SUM($J$6:J387)),K388-I388)</f>
        <v/>
      </c>
      <c r="K388" s="2" t="str">
        <f>IF(G388="",IF(G387="","",SUM($K$6:K387)),H388*(100%+$F$2)^($I$1-G387)*$F$2/((100%+$F$2)^($I$1-G387)-1))</f>
        <v/>
      </c>
      <c r="O388" s="16" t="str">
        <f t="shared" si="50"/>
        <v/>
      </c>
      <c r="P388" s="17" t="str">
        <f t="shared" si="46"/>
        <v/>
      </c>
      <c r="Q388" s="4" t="str">
        <f t="shared" si="47"/>
        <v/>
      </c>
      <c r="R388" s="33" t="str">
        <f t="shared" si="48"/>
        <v/>
      </c>
    </row>
    <row r="389" spans="1:18" x14ac:dyDescent="0.35">
      <c r="A389" s="1" t="str">
        <f t="shared" si="44"/>
        <v/>
      </c>
      <c r="B389" s="9" t="str">
        <f t="shared" si="49"/>
        <v/>
      </c>
      <c r="C389" s="2" t="str">
        <f>IF(A389="",IF(A388="","",SUM($C$6:C388)),B389*$F$2)</f>
        <v/>
      </c>
      <c r="D389" s="2" t="str">
        <f>IF(A389="",IF(A388="","",SUM($D$6:D388)),(D388+(B388*$F$1)/($I$1-A387)))</f>
        <v/>
      </c>
      <c r="E389" s="2" t="str">
        <f>IF(A389="",IF(A388="","",SUM($E$6:E388)),C389+D389)</f>
        <v/>
      </c>
      <c r="G389" s="1" t="str">
        <f t="shared" si="45"/>
        <v/>
      </c>
      <c r="H389" s="2" t="str">
        <f t="shared" si="43"/>
        <v/>
      </c>
      <c r="I389" s="2" t="str">
        <f>IF(G389="",IF(G388="","",SUM(I$6:I388)),H389*$F$2)</f>
        <v/>
      </c>
      <c r="J389" s="2" t="str">
        <f>IF(G389="",IF(G388="","",SUM($J$6:J388)),K389-I389)</f>
        <v/>
      </c>
      <c r="K389" s="2" t="str">
        <f>IF(G389="",IF(G388="","",SUM($K$6:K388)),H389*(100%+$F$2)^($I$1-G388)*$F$2/((100%+$F$2)^($I$1-G388)-1))</f>
        <v/>
      </c>
      <c r="O389" s="16" t="str">
        <f t="shared" si="50"/>
        <v/>
      </c>
      <c r="P389" s="17" t="str">
        <f t="shared" si="46"/>
        <v/>
      </c>
      <c r="Q389" s="4" t="str">
        <f t="shared" si="47"/>
        <v/>
      </c>
      <c r="R389" s="33" t="str">
        <f t="shared" si="48"/>
        <v/>
      </c>
    </row>
    <row r="390" spans="1:18" x14ac:dyDescent="0.35">
      <c r="A390" s="1" t="str">
        <f t="shared" si="44"/>
        <v/>
      </c>
      <c r="B390" s="9" t="str">
        <f t="shared" si="49"/>
        <v/>
      </c>
      <c r="C390" s="2" t="str">
        <f>IF(A390="",IF(A389="","",SUM($C$6:C389)),B390*$F$2)</f>
        <v/>
      </c>
      <c r="D390" s="2" t="str">
        <f>IF(A390="",IF(A389="","",SUM($D$6:D389)),(D389+(B389*$F$1)/($I$1-A388)))</f>
        <v/>
      </c>
      <c r="E390" s="2" t="str">
        <f>IF(A390="",IF(A389="","",SUM($E$6:E389)),C390+D390)</f>
        <v/>
      </c>
      <c r="G390" s="1" t="str">
        <f t="shared" si="45"/>
        <v/>
      </c>
      <c r="H390" s="2" t="str">
        <f t="shared" si="43"/>
        <v/>
      </c>
      <c r="I390" s="2" t="str">
        <f>IF(G390="",IF(G389="","",SUM(I$6:I389)),H390*$F$2)</f>
        <v/>
      </c>
      <c r="J390" s="2" t="str">
        <f>IF(G390="",IF(G389="","",SUM($J$6:J389)),K390-I390)</f>
        <v/>
      </c>
      <c r="K390" s="2" t="str">
        <f>IF(G390="",IF(G389="","",SUM($K$6:K389)),H390*(100%+$F$2)^($I$1-G389)*$F$2/((100%+$F$2)^($I$1-G389)-1))</f>
        <v/>
      </c>
      <c r="O390" s="16" t="str">
        <f t="shared" si="50"/>
        <v/>
      </c>
      <c r="P390" s="17" t="str">
        <f t="shared" si="46"/>
        <v/>
      </c>
      <c r="Q390" s="4" t="str">
        <f t="shared" si="47"/>
        <v/>
      </c>
      <c r="R390" s="33" t="str">
        <f t="shared" si="48"/>
        <v/>
      </c>
    </row>
    <row r="391" spans="1:18" x14ac:dyDescent="0.35">
      <c r="A391" s="1" t="str">
        <f t="shared" si="44"/>
        <v/>
      </c>
      <c r="B391" s="9" t="str">
        <f t="shared" si="49"/>
        <v/>
      </c>
      <c r="C391" s="2" t="str">
        <f>IF(A391="",IF(A390="","",SUM($C$6:C390)),B391*$F$2)</f>
        <v/>
      </c>
      <c r="D391" s="2" t="str">
        <f>IF(A391="",IF(A390="","",SUM($D$6:D390)),(D390+(B390*$F$1)/($I$1-A389)))</f>
        <v/>
      </c>
      <c r="E391" s="2" t="str">
        <f>IF(A391="",IF(A390="","",SUM($E$6:E390)),C391+D391)</f>
        <v/>
      </c>
      <c r="G391" s="1" t="str">
        <f t="shared" si="45"/>
        <v/>
      </c>
      <c r="H391" s="2" t="str">
        <f t="shared" ref="H391:H454" si="51">IF(G391="",IF(G390="","","samtals"),H390+(H390-J390)*$F$1-J390)</f>
        <v/>
      </c>
      <c r="I391" s="2" t="str">
        <f>IF(G391="",IF(G390="","",SUM(I$6:I390)),H391*$F$2)</f>
        <v/>
      </c>
      <c r="J391" s="2" t="str">
        <f>IF(G391="",IF(G390="","",SUM($J$6:J390)),K391-I391)</f>
        <v/>
      </c>
      <c r="K391" s="2" t="str">
        <f>IF(G391="",IF(G390="","",SUM($K$6:K390)),H391*(100%+$F$2)^($I$1-G390)*$F$2/((100%+$F$2)^($I$1-G390)-1))</f>
        <v/>
      </c>
      <c r="O391" s="16" t="str">
        <f t="shared" si="50"/>
        <v/>
      </c>
      <c r="P391" s="17" t="str">
        <f t="shared" si="46"/>
        <v/>
      </c>
      <c r="Q391" s="4" t="str">
        <f t="shared" si="47"/>
        <v/>
      </c>
      <c r="R391" s="33" t="str">
        <f t="shared" si="48"/>
        <v/>
      </c>
    </row>
    <row r="392" spans="1:18" x14ac:dyDescent="0.35">
      <c r="A392" s="1" t="str">
        <f t="shared" ref="A392:A455" si="52">IF(A391="","",IF($I$1&gt;=A391+1,A391+1,""))</f>
        <v/>
      </c>
      <c r="B392" s="9" t="str">
        <f t="shared" si="49"/>
        <v/>
      </c>
      <c r="C392" s="2" t="str">
        <f>IF(A392="",IF(A391="","",SUM($C$6:C391)),B392*$F$2)</f>
        <v/>
      </c>
      <c r="D392" s="2" t="str">
        <f>IF(A392="",IF(A391="","",SUM($D$6:D391)),(D391+(B391*$F$1)/($I$1-A390)))</f>
        <v/>
      </c>
      <c r="E392" s="2" t="str">
        <f>IF(A392="",IF(A391="","",SUM($E$6:E391)),C392+D392)</f>
        <v/>
      </c>
      <c r="G392" s="1" t="str">
        <f t="shared" ref="G392:G455" si="53">IF(G391="","",IF($I$1&gt;=G391+1,G391+1,""))</f>
        <v/>
      </c>
      <c r="H392" s="2" t="str">
        <f t="shared" si="51"/>
        <v/>
      </c>
      <c r="I392" s="2" t="str">
        <f>IF(G392="",IF(G391="","",SUM(I$6:I391)),H392*$F$2)</f>
        <v/>
      </c>
      <c r="J392" s="2" t="str">
        <f>IF(G392="",IF(G391="","",SUM($J$6:J391)),K392-I392)</f>
        <v/>
      </c>
      <c r="K392" s="2" t="str">
        <f>IF(G392="",IF(G391="","",SUM($K$6:K391)),H392*(100%+$F$2)^($I$1-G391)*$F$2/((100%+$F$2)^($I$1-G391)-1))</f>
        <v/>
      </c>
      <c r="O392" s="16" t="str">
        <f t="shared" si="50"/>
        <v/>
      </c>
      <c r="P392" s="17" t="str">
        <f t="shared" ref="P392:P455" si="54">IF(G392="","", (K392-K391)/K391)</f>
        <v/>
      </c>
      <c r="Q392" s="4" t="str">
        <f t="shared" ref="Q392:Q455" si="55">IF(G392="","",Q391*(1+$F$1))</f>
        <v/>
      </c>
      <c r="R392" s="33" t="str">
        <f t="shared" ref="R392:R455" si="56">IF(G392="", "",(Q392-H392)/Q392)</f>
        <v/>
      </c>
    </row>
    <row r="393" spans="1:18" x14ac:dyDescent="0.35">
      <c r="A393" s="1" t="str">
        <f t="shared" si="52"/>
        <v/>
      </c>
      <c r="B393" s="9" t="str">
        <f t="shared" si="49"/>
        <v/>
      </c>
      <c r="C393" s="2" t="str">
        <f>IF(A393="",IF(A392="","",SUM($C$6:C392)),B393*$F$2)</f>
        <v/>
      </c>
      <c r="D393" s="2" t="str">
        <f>IF(A393="",IF(A392="","",SUM($D$6:D392)),(D392+(B392*$F$1)/($I$1-A391)))</f>
        <v/>
      </c>
      <c r="E393" s="2" t="str">
        <f>IF(A393="",IF(A392="","",SUM($E$6:E392)),C393+D393)</f>
        <v/>
      </c>
      <c r="G393" s="1" t="str">
        <f t="shared" si="53"/>
        <v/>
      </c>
      <c r="H393" s="2" t="str">
        <f t="shared" si="51"/>
        <v/>
      </c>
      <c r="I393" s="2" t="str">
        <f>IF(G393="",IF(G392="","",SUM(I$6:I392)),H393*$F$2)</f>
        <v/>
      </c>
      <c r="J393" s="2" t="str">
        <f>IF(G393="",IF(G392="","",SUM($J$6:J392)),K393-I393)</f>
        <v/>
      </c>
      <c r="K393" s="2" t="str">
        <f>IF(G393="",IF(G392="","",SUM($K$6:K392)),H393*(100%+$F$2)^($I$1-G392)*$F$2/((100%+$F$2)^($I$1-G392)-1))</f>
        <v/>
      </c>
      <c r="O393" s="16" t="str">
        <f t="shared" si="50"/>
        <v/>
      </c>
      <c r="P393" s="17" t="str">
        <f t="shared" si="54"/>
        <v/>
      </c>
      <c r="Q393" s="4" t="str">
        <f t="shared" si="55"/>
        <v/>
      </c>
      <c r="R393" s="33" t="str">
        <f t="shared" si="56"/>
        <v/>
      </c>
    </row>
    <row r="394" spans="1:18" x14ac:dyDescent="0.35">
      <c r="A394" s="1" t="str">
        <f t="shared" si="52"/>
        <v/>
      </c>
      <c r="B394" s="9" t="str">
        <f t="shared" si="49"/>
        <v/>
      </c>
      <c r="C394" s="2" t="str">
        <f>IF(A394="",IF(A393="","",SUM($C$6:C393)),B394*$F$2)</f>
        <v/>
      </c>
      <c r="D394" s="2" t="str">
        <f>IF(A394="",IF(A393="","",SUM($D$6:D393)),(D393+(B393*$F$1)/($I$1-A392)))</f>
        <v/>
      </c>
      <c r="E394" s="2" t="str">
        <f>IF(A394="",IF(A393="","",SUM($E$6:E393)),C394+D394)</f>
        <v/>
      </c>
      <c r="G394" s="1" t="str">
        <f t="shared" si="53"/>
        <v/>
      </c>
      <c r="H394" s="2" t="str">
        <f t="shared" si="51"/>
        <v/>
      </c>
      <c r="I394" s="2" t="str">
        <f>IF(G394="",IF(G393="","",SUM(I$6:I393)),H394*$F$2)</f>
        <v/>
      </c>
      <c r="J394" s="2" t="str">
        <f>IF(G394="",IF(G393="","",SUM($J$6:J393)),K394-I394)</f>
        <v/>
      </c>
      <c r="K394" s="2" t="str">
        <f>IF(G394="",IF(G393="","",SUM($K$6:K393)),H394*(100%+$F$2)^($I$1-G393)*$F$2/((100%+$F$2)^($I$1-G393)-1))</f>
        <v/>
      </c>
      <c r="O394" s="16" t="str">
        <f t="shared" si="50"/>
        <v/>
      </c>
      <c r="P394" s="17" t="str">
        <f t="shared" si="54"/>
        <v/>
      </c>
      <c r="Q394" s="4" t="str">
        <f t="shared" si="55"/>
        <v/>
      </c>
      <c r="R394" s="33" t="str">
        <f t="shared" si="56"/>
        <v/>
      </c>
    </row>
    <row r="395" spans="1:18" x14ac:dyDescent="0.35">
      <c r="A395" s="1" t="str">
        <f t="shared" si="52"/>
        <v/>
      </c>
      <c r="B395" s="9" t="str">
        <f t="shared" si="49"/>
        <v/>
      </c>
      <c r="C395" s="2" t="str">
        <f>IF(A395="",IF(A394="","",SUM($C$6:C394)),B395*$F$2)</f>
        <v/>
      </c>
      <c r="D395" s="2" t="str">
        <f>IF(A395="",IF(A394="","",SUM($D$6:D394)),(D394+(B394*$F$1)/($I$1-A393)))</f>
        <v/>
      </c>
      <c r="E395" s="2" t="str">
        <f>IF(A395="",IF(A394="","",SUM($E$6:E394)),C395+D395)</f>
        <v/>
      </c>
      <c r="G395" s="1" t="str">
        <f t="shared" si="53"/>
        <v/>
      </c>
      <c r="H395" s="2" t="str">
        <f t="shared" si="51"/>
        <v/>
      </c>
      <c r="I395" s="2" t="str">
        <f>IF(G395="",IF(G394="","",SUM(I$6:I394)),H395*$F$2)</f>
        <v/>
      </c>
      <c r="J395" s="2" t="str">
        <f>IF(G395="",IF(G394="","",SUM($J$6:J394)),K395-I395)</f>
        <v/>
      </c>
      <c r="K395" s="2" t="str">
        <f>IF(G395="",IF(G394="","",SUM($K$6:K394)),H395*(100%+$F$2)^($I$1-G394)*$F$2/((100%+$F$2)^($I$1-G394)-1))</f>
        <v/>
      </c>
      <c r="O395" s="16" t="str">
        <f t="shared" si="50"/>
        <v/>
      </c>
      <c r="P395" s="17" t="str">
        <f t="shared" si="54"/>
        <v/>
      </c>
      <c r="Q395" s="4" t="str">
        <f t="shared" si="55"/>
        <v/>
      </c>
      <c r="R395" s="33" t="str">
        <f t="shared" si="56"/>
        <v/>
      </c>
    </row>
    <row r="396" spans="1:18" x14ac:dyDescent="0.35">
      <c r="A396" s="1" t="str">
        <f t="shared" si="52"/>
        <v/>
      </c>
      <c r="B396" s="9" t="str">
        <f t="shared" si="49"/>
        <v/>
      </c>
      <c r="C396" s="2" t="str">
        <f>IF(A396="",IF(A395="","",SUM($C$6:C395)),B396*$F$2)</f>
        <v/>
      </c>
      <c r="D396" s="2" t="str">
        <f>IF(A396="",IF(A395="","",SUM($D$6:D395)),(D395+(B395*$F$1)/($I$1-A394)))</f>
        <v/>
      </c>
      <c r="E396" s="2" t="str">
        <f>IF(A396="",IF(A395="","",SUM($E$6:E395)),C396+D396)</f>
        <v/>
      </c>
      <c r="G396" s="1" t="str">
        <f t="shared" si="53"/>
        <v/>
      </c>
      <c r="H396" s="2" t="str">
        <f t="shared" si="51"/>
        <v/>
      </c>
      <c r="I396" s="2" t="str">
        <f>IF(G396="",IF(G395="","",SUM(I$6:I395)),H396*$F$2)</f>
        <v/>
      </c>
      <c r="J396" s="2" t="str">
        <f>IF(G396="",IF(G395="","",SUM($J$6:J395)),K396-I396)</f>
        <v/>
      </c>
      <c r="K396" s="2" t="str">
        <f>IF(G396="",IF(G395="","",SUM($K$6:K395)),H396*(100%+$F$2)^($I$1-G395)*$F$2/((100%+$F$2)^($I$1-G395)-1))</f>
        <v/>
      </c>
      <c r="O396" s="16" t="str">
        <f t="shared" si="50"/>
        <v/>
      </c>
      <c r="P396" s="17" t="str">
        <f t="shared" si="54"/>
        <v/>
      </c>
      <c r="Q396" s="4" t="str">
        <f t="shared" si="55"/>
        <v/>
      </c>
      <c r="R396" s="33" t="str">
        <f t="shared" si="56"/>
        <v/>
      </c>
    </row>
    <row r="397" spans="1:18" x14ac:dyDescent="0.35">
      <c r="A397" s="1" t="str">
        <f t="shared" si="52"/>
        <v/>
      </c>
      <c r="B397" s="9" t="str">
        <f t="shared" si="49"/>
        <v/>
      </c>
      <c r="C397" s="2" t="str">
        <f>IF(A397="",IF(A396="","",SUM($C$6:C396)),B397*$F$2)</f>
        <v/>
      </c>
      <c r="D397" s="2" t="str">
        <f>IF(A397="",IF(A396="","",SUM($D$6:D396)),(D396+(B396*$F$1)/($I$1-A395)))</f>
        <v/>
      </c>
      <c r="E397" s="2" t="str">
        <f>IF(A397="",IF(A396="","",SUM($E$6:E396)),C397+D397)</f>
        <v/>
      </c>
      <c r="G397" s="1" t="str">
        <f t="shared" si="53"/>
        <v/>
      </c>
      <c r="H397" s="2" t="str">
        <f t="shared" si="51"/>
        <v/>
      </c>
      <c r="I397" s="2" t="str">
        <f>IF(G397="",IF(G396="","",SUM(I$6:I396)),H397*$F$2)</f>
        <v/>
      </c>
      <c r="J397" s="2" t="str">
        <f>IF(G397="",IF(G396="","",SUM($J$6:J396)),K397-I397)</f>
        <v/>
      </c>
      <c r="K397" s="2" t="str">
        <f>IF(G397="",IF(G396="","",SUM($K$6:K396)),H397*(100%+$F$2)^($I$1-G396)*$F$2/((100%+$F$2)^($I$1-G396)-1))</f>
        <v/>
      </c>
      <c r="O397" s="16" t="str">
        <f t="shared" si="50"/>
        <v/>
      </c>
      <c r="P397" s="17" t="str">
        <f t="shared" si="54"/>
        <v/>
      </c>
      <c r="Q397" s="4" t="str">
        <f t="shared" si="55"/>
        <v/>
      </c>
      <c r="R397" s="33" t="str">
        <f t="shared" si="56"/>
        <v/>
      </c>
    </row>
    <row r="398" spans="1:18" x14ac:dyDescent="0.35">
      <c r="A398" s="1" t="str">
        <f t="shared" si="52"/>
        <v/>
      </c>
      <c r="B398" s="9" t="str">
        <f t="shared" si="49"/>
        <v/>
      </c>
      <c r="C398" s="2" t="str">
        <f>IF(A398="",IF(A397="","",SUM($C$6:C397)),B398*$F$2)</f>
        <v/>
      </c>
      <c r="D398" s="2" t="str">
        <f>IF(A398="",IF(A397="","",SUM($D$6:D397)),(D397+(B397*$F$1)/($I$1-A396)))</f>
        <v/>
      </c>
      <c r="E398" s="2" t="str">
        <f>IF(A398="",IF(A397="","",SUM($E$6:E397)),C398+D398)</f>
        <v/>
      </c>
      <c r="G398" s="1" t="str">
        <f t="shared" si="53"/>
        <v/>
      </c>
      <c r="H398" s="2" t="str">
        <f t="shared" si="51"/>
        <v/>
      </c>
      <c r="I398" s="2" t="str">
        <f>IF(G398="",IF(G397="","",SUM(I$6:I397)),H398*$F$2)</f>
        <v/>
      </c>
      <c r="J398" s="2" t="str">
        <f>IF(G398="",IF(G397="","",SUM($J$6:J397)),K398-I398)</f>
        <v/>
      </c>
      <c r="K398" s="2" t="str">
        <f>IF(G398="",IF(G397="","",SUM($K$6:K397)),H398*(100%+$F$2)^($I$1-G397)*$F$2/((100%+$F$2)^($I$1-G397)-1))</f>
        <v/>
      </c>
      <c r="O398" s="16" t="str">
        <f t="shared" si="50"/>
        <v/>
      </c>
      <c r="P398" s="17" t="str">
        <f t="shared" si="54"/>
        <v/>
      </c>
      <c r="Q398" s="4" t="str">
        <f t="shared" si="55"/>
        <v/>
      </c>
      <c r="R398" s="33" t="str">
        <f t="shared" si="56"/>
        <v/>
      </c>
    </row>
    <row r="399" spans="1:18" x14ac:dyDescent="0.35">
      <c r="A399" s="1" t="str">
        <f t="shared" si="52"/>
        <v/>
      </c>
      <c r="B399" s="9" t="str">
        <f t="shared" si="49"/>
        <v/>
      </c>
      <c r="C399" s="2" t="str">
        <f>IF(A399="",IF(A398="","",SUM($C$6:C398)),B399*$F$2)</f>
        <v/>
      </c>
      <c r="D399" s="2" t="str">
        <f>IF(A399="",IF(A398="","",SUM($D$6:D398)),(D398+(B398*$F$1)/($I$1-A397)))</f>
        <v/>
      </c>
      <c r="E399" s="2" t="str">
        <f>IF(A399="",IF(A398="","",SUM($E$6:E398)),C399+D399)</f>
        <v/>
      </c>
      <c r="G399" s="1" t="str">
        <f t="shared" si="53"/>
        <v/>
      </c>
      <c r="H399" s="2" t="str">
        <f t="shared" si="51"/>
        <v/>
      </c>
      <c r="I399" s="2" t="str">
        <f>IF(G399="",IF(G398="","",SUM(I$6:I398)),H399*$F$2)</f>
        <v/>
      </c>
      <c r="J399" s="2" t="str">
        <f>IF(G399="",IF(G398="","",SUM($J$6:J398)),K399-I399)</f>
        <v/>
      </c>
      <c r="K399" s="2" t="str">
        <f>IF(G399="",IF(G398="","",SUM($K$6:K398)),H399*(100%+$F$2)^($I$1-G398)*$F$2/((100%+$F$2)^($I$1-G398)-1))</f>
        <v/>
      </c>
      <c r="O399" s="16" t="str">
        <f t="shared" si="50"/>
        <v/>
      </c>
      <c r="P399" s="17" t="str">
        <f t="shared" si="54"/>
        <v/>
      </c>
      <c r="Q399" s="4" t="str">
        <f t="shared" si="55"/>
        <v/>
      </c>
      <c r="R399" s="33" t="str">
        <f t="shared" si="56"/>
        <v/>
      </c>
    </row>
    <row r="400" spans="1:18" x14ac:dyDescent="0.35">
      <c r="A400" s="1" t="str">
        <f t="shared" si="52"/>
        <v/>
      </c>
      <c r="B400" s="9" t="str">
        <f t="shared" si="49"/>
        <v/>
      </c>
      <c r="C400" s="2" t="str">
        <f>IF(A400="",IF(A399="","",SUM($C$6:C399)),B400*$F$2)</f>
        <v/>
      </c>
      <c r="D400" s="2" t="str">
        <f>IF(A400="",IF(A399="","",SUM($D$6:D399)),(D399+(B399*$F$1)/($I$1-A398)))</f>
        <v/>
      </c>
      <c r="E400" s="2" t="str">
        <f>IF(A400="",IF(A399="","",SUM($E$6:E399)),C400+D400)</f>
        <v/>
      </c>
      <c r="G400" s="1" t="str">
        <f t="shared" si="53"/>
        <v/>
      </c>
      <c r="H400" s="2" t="str">
        <f t="shared" si="51"/>
        <v/>
      </c>
      <c r="I400" s="2" t="str">
        <f>IF(G400="",IF(G399="","",SUM(I$6:I399)),H400*$F$2)</f>
        <v/>
      </c>
      <c r="J400" s="2" t="str">
        <f>IF(G400="",IF(G399="","",SUM($J$6:J399)),K400-I400)</f>
        <v/>
      </c>
      <c r="K400" s="2" t="str">
        <f>IF(G400="",IF(G399="","",SUM($K$6:K399)),H400*(100%+$F$2)^($I$1-G399)*$F$2/((100%+$F$2)^($I$1-G399)-1))</f>
        <v/>
      </c>
      <c r="O400" s="16" t="str">
        <f t="shared" si="50"/>
        <v/>
      </c>
      <c r="P400" s="17" t="str">
        <f t="shared" si="54"/>
        <v/>
      </c>
      <c r="Q400" s="4" t="str">
        <f t="shared" si="55"/>
        <v/>
      </c>
      <c r="R400" s="33" t="str">
        <f t="shared" si="56"/>
        <v/>
      </c>
    </row>
    <row r="401" spans="1:18" x14ac:dyDescent="0.35">
      <c r="A401" s="1" t="str">
        <f t="shared" si="52"/>
        <v/>
      </c>
      <c r="B401" s="9" t="str">
        <f t="shared" si="49"/>
        <v/>
      </c>
      <c r="C401" s="2" t="str">
        <f>IF(A401="",IF(A400="","",SUM($C$6:C400)),B401*$F$2)</f>
        <v/>
      </c>
      <c r="D401" s="2" t="str">
        <f>IF(A401="",IF(A400="","",SUM($D$6:D400)),(D400+(B400*$F$1)/($I$1-A399)))</f>
        <v/>
      </c>
      <c r="E401" s="2" t="str">
        <f>IF(A401="",IF(A400="","",SUM($E$6:E400)),C401+D401)</f>
        <v/>
      </c>
      <c r="G401" s="1" t="str">
        <f t="shared" si="53"/>
        <v/>
      </c>
      <c r="H401" s="2" t="str">
        <f t="shared" si="51"/>
        <v/>
      </c>
      <c r="I401" s="2" t="str">
        <f>IF(G401="",IF(G400="","",SUM(I$6:I400)),H401*$F$2)</f>
        <v/>
      </c>
      <c r="J401" s="2" t="str">
        <f>IF(G401="",IF(G400="","",SUM($J$6:J400)),K401-I401)</f>
        <v/>
      </c>
      <c r="K401" s="2" t="str">
        <f>IF(G401="",IF(G400="","",SUM($K$6:K400)),H401*(100%+$F$2)^($I$1-G400)*$F$2/((100%+$F$2)^($I$1-G400)-1))</f>
        <v/>
      </c>
      <c r="O401" s="16" t="str">
        <f t="shared" si="50"/>
        <v/>
      </c>
      <c r="P401" s="17" t="str">
        <f t="shared" si="54"/>
        <v/>
      </c>
      <c r="Q401" s="4" t="str">
        <f t="shared" si="55"/>
        <v/>
      </c>
      <c r="R401" s="33" t="str">
        <f t="shared" si="56"/>
        <v/>
      </c>
    </row>
    <row r="402" spans="1:18" x14ac:dyDescent="0.35">
      <c r="A402" s="1" t="str">
        <f t="shared" si="52"/>
        <v/>
      </c>
      <c r="B402" s="9" t="str">
        <f t="shared" si="49"/>
        <v/>
      </c>
      <c r="C402" s="2" t="str">
        <f>IF(A402="",IF(A401="","",SUM($C$6:C401)),B402*$F$2)</f>
        <v/>
      </c>
      <c r="D402" s="2" t="str">
        <f>IF(A402="",IF(A401="","",SUM($D$6:D401)),(D401+(B401*$F$1)/($I$1-A400)))</f>
        <v/>
      </c>
      <c r="E402" s="2" t="str">
        <f>IF(A402="",IF(A401="","",SUM($E$6:E401)),C402+D402)</f>
        <v/>
      </c>
      <c r="G402" s="1" t="str">
        <f t="shared" si="53"/>
        <v/>
      </c>
      <c r="H402" s="2" t="str">
        <f t="shared" si="51"/>
        <v/>
      </c>
      <c r="I402" s="2" t="str">
        <f>IF(G402="",IF(G401="","",SUM(I$6:I401)),H402*$F$2)</f>
        <v/>
      </c>
      <c r="J402" s="2" t="str">
        <f>IF(G402="",IF(G401="","",SUM($J$6:J401)),K402-I402)</f>
        <v/>
      </c>
      <c r="K402" s="2" t="str">
        <f>IF(G402="",IF(G401="","",SUM($K$6:K401)),H402*(100%+$F$2)^($I$1-G401)*$F$2/((100%+$F$2)^($I$1-G401)-1))</f>
        <v/>
      </c>
      <c r="O402" s="16" t="str">
        <f t="shared" si="50"/>
        <v/>
      </c>
      <c r="P402" s="17" t="str">
        <f t="shared" si="54"/>
        <v/>
      </c>
      <c r="Q402" s="4" t="str">
        <f t="shared" si="55"/>
        <v/>
      </c>
      <c r="R402" s="33" t="str">
        <f t="shared" si="56"/>
        <v/>
      </c>
    </row>
    <row r="403" spans="1:18" x14ac:dyDescent="0.35">
      <c r="A403" s="1" t="str">
        <f t="shared" si="52"/>
        <v/>
      </c>
      <c r="B403" s="9" t="str">
        <f t="shared" si="49"/>
        <v/>
      </c>
      <c r="C403" s="2" t="str">
        <f>IF(A403="",IF(A402="","",SUM($C$6:C402)),B403*$F$2)</f>
        <v/>
      </c>
      <c r="D403" s="2" t="str">
        <f>IF(A403="",IF(A402="","",SUM($D$6:D402)),(D402+(B402*$F$1)/($I$1-A401)))</f>
        <v/>
      </c>
      <c r="E403" s="2" t="str">
        <f>IF(A403="",IF(A402="","",SUM($E$6:E402)),C403+D403)</f>
        <v/>
      </c>
      <c r="G403" s="1" t="str">
        <f t="shared" si="53"/>
        <v/>
      </c>
      <c r="H403" s="2" t="str">
        <f t="shared" si="51"/>
        <v/>
      </c>
      <c r="I403" s="2" t="str">
        <f>IF(G403="",IF(G402="","",SUM(I$6:I402)),H403*$F$2)</f>
        <v/>
      </c>
      <c r="J403" s="2" t="str">
        <f>IF(G403="",IF(G402="","",SUM($J$6:J402)),K403-I403)</f>
        <v/>
      </c>
      <c r="K403" s="2" t="str">
        <f>IF(G403="",IF(G402="","",SUM($K$6:K402)),H403*(100%+$F$2)^($I$1-G402)*$F$2/((100%+$F$2)^($I$1-G402)-1))</f>
        <v/>
      </c>
      <c r="O403" s="16" t="str">
        <f t="shared" si="50"/>
        <v/>
      </c>
      <c r="P403" s="17" t="str">
        <f t="shared" si="54"/>
        <v/>
      </c>
      <c r="Q403" s="4" t="str">
        <f t="shared" si="55"/>
        <v/>
      </c>
      <c r="R403" s="33" t="str">
        <f t="shared" si="56"/>
        <v/>
      </c>
    </row>
    <row r="404" spans="1:18" x14ac:dyDescent="0.35">
      <c r="A404" s="1" t="str">
        <f t="shared" si="52"/>
        <v/>
      </c>
      <c r="B404" s="9" t="str">
        <f t="shared" si="49"/>
        <v/>
      </c>
      <c r="C404" s="2" t="str">
        <f>IF(A404="",IF(A403="","",SUM($C$6:C403)),B404*$F$2)</f>
        <v/>
      </c>
      <c r="D404" s="2" t="str">
        <f>IF(A404="",IF(A403="","",SUM($D$6:D403)),(D403+(B403*$F$1)/($I$1-A402)))</f>
        <v/>
      </c>
      <c r="E404" s="2" t="str">
        <f>IF(A404="",IF(A403="","",SUM($E$6:E403)),C404+D404)</f>
        <v/>
      </c>
      <c r="G404" s="1" t="str">
        <f t="shared" si="53"/>
        <v/>
      </c>
      <c r="H404" s="2" t="str">
        <f t="shared" si="51"/>
        <v/>
      </c>
      <c r="I404" s="2" t="str">
        <f>IF(G404="",IF(G403="","",SUM(I$6:I403)),H404*$F$2)</f>
        <v/>
      </c>
      <c r="J404" s="2" t="str">
        <f>IF(G404="",IF(G403="","",SUM($J$6:J403)),K404-I404)</f>
        <v/>
      </c>
      <c r="K404" s="2" t="str">
        <f>IF(G404="",IF(G403="","",SUM($K$6:K403)),H404*(100%+$F$2)^($I$1-G403)*$F$2/((100%+$F$2)^($I$1-G403)-1))</f>
        <v/>
      </c>
      <c r="O404" s="16" t="str">
        <f t="shared" si="50"/>
        <v/>
      </c>
      <c r="P404" s="17" t="str">
        <f t="shared" si="54"/>
        <v/>
      </c>
      <c r="Q404" s="4" t="str">
        <f t="shared" si="55"/>
        <v/>
      </c>
      <c r="R404" s="33" t="str">
        <f t="shared" si="56"/>
        <v/>
      </c>
    </row>
    <row r="405" spans="1:18" x14ac:dyDescent="0.35">
      <c r="A405" s="1" t="str">
        <f t="shared" si="52"/>
        <v/>
      </c>
      <c r="B405" s="9" t="str">
        <f t="shared" si="49"/>
        <v/>
      </c>
      <c r="C405" s="2" t="str">
        <f>IF(A405="",IF(A404="","",SUM($C$6:C404)),B405*$F$2)</f>
        <v/>
      </c>
      <c r="D405" s="2" t="str">
        <f>IF(A405="",IF(A404="","",SUM($D$6:D404)),(D404+(B404*$F$1)/($I$1-A403)))</f>
        <v/>
      </c>
      <c r="E405" s="2" t="str">
        <f>IF(A405="",IF(A404="","",SUM($E$6:E404)),C405+D405)</f>
        <v/>
      </c>
      <c r="G405" s="1" t="str">
        <f t="shared" si="53"/>
        <v/>
      </c>
      <c r="H405" s="2" t="str">
        <f t="shared" si="51"/>
        <v/>
      </c>
      <c r="I405" s="2" t="str">
        <f>IF(G405="",IF(G404="","",SUM(I$6:I404)),H405*$F$2)</f>
        <v/>
      </c>
      <c r="J405" s="2" t="str">
        <f>IF(G405="",IF(G404="","",SUM($J$6:J404)),K405-I405)</f>
        <v/>
      </c>
      <c r="K405" s="2" t="str">
        <f>IF(G405="",IF(G404="","",SUM($K$6:K404)),H405*(100%+$F$2)^($I$1-G404)*$F$2/((100%+$F$2)^($I$1-G404)-1))</f>
        <v/>
      </c>
      <c r="O405" s="16" t="str">
        <f t="shared" si="50"/>
        <v/>
      </c>
      <c r="P405" s="17" t="str">
        <f t="shared" si="54"/>
        <v/>
      </c>
      <c r="Q405" s="4" t="str">
        <f t="shared" si="55"/>
        <v/>
      </c>
      <c r="R405" s="33" t="str">
        <f t="shared" si="56"/>
        <v/>
      </c>
    </row>
    <row r="406" spans="1:18" x14ac:dyDescent="0.35">
      <c r="A406" s="1" t="str">
        <f t="shared" si="52"/>
        <v/>
      </c>
      <c r="B406" s="9" t="str">
        <f t="shared" si="49"/>
        <v/>
      </c>
      <c r="C406" s="2" t="str">
        <f>IF(A406="",IF(A405="","",SUM($C$6:C405)),B406*$F$2)</f>
        <v/>
      </c>
      <c r="D406" s="2" t="str">
        <f>IF(A406="",IF(A405="","",SUM($D$6:D405)),(D405+(B405*$F$1)/($I$1-A404)))</f>
        <v/>
      </c>
      <c r="E406" s="2" t="str">
        <f>IF(A406="",IF(A405="","",SUM($E$6:E405)),C406+D406)</f>
        <v/>
      </c>
      <c r="G406" s="1" t="str">
        <f t="shared" si="53"/>
        <v/>
      </c>
      <c r="H406" s="2" t="str">
        <f t="shared" si="51"/>
        <v/>
      </c>
      <c r="I406" s="2" t="str">
        <f>IF(G406="",IF(G405="","",SUM(I$6:I405)),H406*$F$2)</f>
        <v/>
      </c>
      <c r="J406" s="2" t="str">
        <f>IF(G406="",IF(G405="","",SUM($J$6:J405)),K406-I406)</f>
        <v/>
      </c>
      <c r="K406" s="2" t="str">
        <f>IF(G406="",IF(G405="","",SUM($K$6:K405)),H406*(100%+$F$2)^($I$1-G405)*$F$2/((100%+$F$2)^($I$1-G405)-1))</f>
        <v/>
      </c>
      <c r="O406" s="16" t="str">
        <f t="shared" si="50"/>
        <v/>
      </c>
      <c r="P406" s="17" t="str">
        <f t="shared" si="54"/>
        <v/>
      </c>
      <c r="Q406" s="4" t="str">
        <f t="shared" si="55"/>
        <v/>
      </c>
      <c r="R406" s="33" t="str">
        <f t="shared" si="56"/>
        <v/>
      </c>
    </row>
    <row r="407" spans="1:18" x14ac:dyDescent="0.35">
      <c r="A407" s="1" t="str">
        <f t="shared" si="52"/>
        <v/>
      </c>
      <c r="B407" s="9" t="str">
        <f t="shared" si="49"/>
        <v/>
      </c>
      <c r="C407" s="2" t="str">
        <f>IF(A407="",IF(A406="","",SUM($C$6:C406)),B407*$F$2)</f>
        <v/>
      </c>
      <c r="D407" s="2" t="str">
        <f>IF(A407="",IF(A406="","",SUM($D$6:D406)),(D406+(B406*$F$1)/($I$1-A405)))</f>
        <v/>
      </c>
      <c r="E407" s="2" t="str">
        <f>IF(A407="",IF(A406="","",SUM($E$6:E406)),C407+D407)</f>
        <v/>
      </c>
      <c r="G407" s="1" t="str">
        <f t="shared" si="53"/>
        <v/>
      </c>
      <c r="H407" s="2" t="str">
        <f t="shared" si="51"/>
        <v/>
      </c>
      <c r="I407" s="2" t="str">
        <f>IF(G407="",IF(G406="","",SUM(I$6:I406)),H407*$F$2)</f>
        <v/>
      </c>
      <c r="J407" s="2" t="str">
        <f>IF(G407="",IF(G406="","",SUM($J$6:J406)),K407-I407)</f>
        <v/>
      </c>
      <c r="K407" s="2" t="str">
        <f>IF(G407="",IF(G406="","",SUM($K$6:K406)),H407*(100%+$F$2)^($I$1-G406)*$F$2/((100%+$F$2)^($I$1-G406)-1))</f>
        <v/>
      </c>
      <c r="O407" s="16" t="str">
        <f t="shared" si="50"/>
        <v/>
      </c>
      <c r="P407" s="17" t="str">
        <f t="shared" si="54"/>
        <v/>
      </c>
      <c r="Q407" s="4" t="str">
        <f t="shared" si="55"/>
        <v/>
      </c>
      <c r="R407" s="33" t="str">
        <f t="shared" si="56"/>
        <v/>
      </c>
    </row>
    <row r="408" spans="1:18" x14ac:dyDescent="0.35">
      <c r="A408" s="1" t="str">
        <f t="shared" si="52"/>
        <v/>
      </c>
      <c r="B408" s="9" t="str">
        <f t="shared" si="49"/>
        <v/>
      </c>
      <c r="C408" s="2" t="str">
        <f>IF(A408="",IF(A407="","",SUM($C$6:C407)),B408*$F$2)</f>
        <v/>
      </c>
      <c r="D408" s="2" t="str">
        <f>IF(A408="",IF(A407="","",SUM($D$6:D407)),(D407+(B407*$F$1)/($I$1-A406)))</f>
        <v/>
      </c>
      <c r="E408" s="2" t="str">
        <f>IF(A408="",IF(A407="","",SUM($E$6:E407)),C408+D408)</f>
        <v/>
      </c>
      <c r="G408" s="1" t="str">
        <f t="shared" si="53"/>
        <v/>
      </c>
      <c r="H408" s="2" t="str">
        <f t="shared" si="51"/>
        <v/>
      </c>
      <c r="I408" s="2" t="str">
        <f>IF(G408="",IF(G407="","",SUM(I$6:I407)),H408*$F$2)</f>
        <v/>
      </c>
      <c r="J408" s="2" t="str">
        <f>IF(G408="",IF(G407="","",SUM($J$6:J407)),K408-I408)</f>
        <v/>
      </c>
      <c r="K408" s="2" t="str">
        <f>IF(G408="",IF(G407="","",SUM($K$6:K407)),H408*(100%+$F$2)^($I$1-G407)*$F$2/((100%+$F$2)^($I$1-G407)-1))</f>
        <v/>
      </c>
      <c r="O408" s="16" t="str">
        <f t="shared" si="50"/>
        <v/>
      </c>
      <c r="P408" s="17" t="str">
        <f t="shared" si="54"/>
        <v/>
      </c>
      <c r="Q408" s="4" t="str">
        <f t="shared" si="55"/>
        <v/>
      </c>
      <c r="R408" s="33" t="str">
        <f t="shared" si="56"/>
        <v/>
      </c>
    </row>
    <row r="409" spans="1:18" x14ac:dyDescent="0.35">
      <c r="A409" s="1" t="str">
        <f t="shared" si="52"/>
        <v/>
      </c>
      <c r="B409" s="9" t="str">
        <f t="shared" si="49"/>
        <v/>
      </c>
      <c r="C409" s="2" t="str">
        <f>IF(A409="",IF(A408="","",SUM($C$6:C408)),B409*$F$2)</f>
        <v/>
      </c>
      <c r="D409" s="2" t="str">
        <f>IF(A409="",IF(A408="","",SUM($D$6:D408)),(D408+(B408*$F$1)/($I$1-A407)))</f>
        <v/>
      </c>
      <c r="E409" s="2" t="str">
        <f>IF(A409="",IF(A408="","",SUM($E$6:E408)),C409+D409)</f>
        <v/>
      </c>
      <c r="G409" s="1" t="str">
        <f t="shared" si="53"/>
        <v/>
      </c>
      <c r="H409" s="2" t="str">
        <f t="shared" si="51"/>
        <v/>
      </c>
      <c r="I409" s="2" t="str">
        <f>IF(G409="",IF(G408="","",SUM(I$6:I408)),H409*$F$2)</f>
        <v/>
      </c>
      <c r="J409" s="2" t="str">
        <f>IF(G409="",IF(G408="","",SUM($J$6:J408)),K409-I409)</f>
        <v/>
      </c>
      <c r="K409" s="2" t="str">
        <f>IF(G409="",IF(G408="","",SUM($K$6:K408)),H409*(100%+$F$2)^($I$1-G408)*$F$2/((100%+$F$2)^($I$1-G408)-1))</f>
        <v/>
      </c>
      <c r="O409" s="16" t="str">
        <f t="shared" si="50"/>
        <v/>
      </c>
      <c r="P409" s="17" t="str">
        <f t="shared" si="54"/>
        <v/>
      </c>
      <c r="Q409" s="4" t="str">
        <f t="shared" si="55"/>
        <v/>
      </c>
      <c r="R409" s="33" t="str">
        <f t="shared" si="56"/>
        <v/>
      </c>
    </row>
    <row r="410" spans="1:18" x14ac:dyDescent="0.35">
      <c r="A410" s="1" t="str">
        <f t="shared" si="52"/>
        <v/>
      </c>
      <c r="B410" s="9" t="str">
        <f t="shared" si="49"/>
        <v/>
      </c>
      <c r="C410" s="2" t="str">
        <f>IF(A410="",IF(A409="","",SUM($C$6:C409)),B410*$F$2)</f>
        <v/>
      </c>
      <c r="D410" s="2" t="str">
        <f>IF(A410="",IF(A409="","",SUM($D$6:D409)),(D409+(B409*$F$1)/($I$1-A408)))</f>
        <v/>
      </c>
      <c r="E410" s="2" t="str">
        <f>IF(A410="",IF(A409="","",SUM($E$6:E409)),C410+D410)</f>
        <v/>
      </c>
      <c r="G410" s="1" t="str">
        <f t="shared" si="53"/>
        <v/>
      </c>
      <c r="H410" s="2" t="str">
        <f t="shared" si="51"/>
        <v/>
      </c>
      <c r="I410" s="2" t="str">
        <f>IF(G410="",IF(G409="","",SUM(I$6:I409)),H410*$F$2)</f>
        <v/>
      </c>
      <c r="J410" s="2" t="str">
        <f>IF(G410="",IF(G409="","",SUM($J$6:J409)),K410-I410)</f>
        <v/>
      </c>
      <c r="K410" s="2" t="str">
        <f>IF(G410="",IF(G409="","",SUM($K$6:K409)),H410*(100%+$F$2)^($I$1-G409)*$F$2/((100%+$F$2)^($I$1-G409)-1))</f>
        <v/>
      </c>
      <c r="O410" s="16" t="str">
        <f t="shared" si="50"/>
        <v/>
      </c>
      <c r="P410" s="17" t="str">
        <f t="shared" si="54"/>
        <v/>
      </c>
      <c r="Q410" s="4" t="str">
        <f t="shared" si="55"/>
        <v/>
      </c>
      <c r="R410" s="33" t="str">
        <f t="shared" si="56"/>
        <v/>
      </c>
    </row>
    <row r="411" spans="1:18" x14ac:dyDescent="0.35">
      <c r="A411" s="1" t="str">
        <f t="shared" si="52"/>
        <v/>
      </c>
      <c r="B411" s="9" t="str">
        <f t="shared" si="49"/>
        <v/>
      </c>
      <c r="C411" s="2" t="str">
        <f>IF(A411="",IF(A410="","",SUM($C$6:C410)),B411*$F$2)</f>
        <v/>
      </c>
      <c r="D411" s="2" t="str">
        <f>IF(A411="",IF(A410="","",SUM($D$6:D410)),(D410+(B410*$F$1)/($I$1-A409)))</f>
        <v/>
      </c>
      <c r="E411" s="2" t="str">
        <f>IF(A411="",IF(A410="","",SUM($E$6:E410)),C411+D411)</f>
        <v/>
      </c>
      <c r="G411" s="1" t="str">
        <f t="shared" si="53"/>
        <v/>
      </c>
      <c r="H411" s="2" t="str">
        <f t="shared" si="51"/>
        <v/>
      </c>
      <c r="I411" s="2" t="str">
        <f>IF(G411="",IF(G410="","",SUM(I$6:I410)),H411*$F$2)</f>
        <v/>
      </c>
      <c r="J411" s="2" t="str">
        <f>IF(G411="",IF(G410="","",SUM($J$6:J410)),K411-I411)</f>
        <v/>
      </c>
      <c r="K411" s="2" t="str">
        <f>IF(G411="",IF(G410="","",SUM($K$6:K410)),H411*(100%+$F$2)^($I$1-G410)*$F$2/((100%+$F$2)^($I$1-G410)-1))</f>
        <v/>
      </c>
      <c r="O411" s="16" t="str">
        <f t="shared" si="50"/>
        <v/>
      </c>
      <c r="P411" s="17" t="str">
        <f t="shared" si="54"/>
        <v/>
      </c>
      <c r="Q411" s="4" t="str">
        <f t="shared" si="55"/>
        <v/>
      </c>
      <c r="R411" s="33" t="str">
        <f t="shared" si="56"/>
        <v/>
      </c>
    </row>
    <row r="412" spans="1:18" x14ac:dyDescent="0.35">
      <c r="A412" s="1" t="str">
        <f t="shared" si="52"/>
        <v/>
      </c>
      <c r="B412" s="9" t="str">
        <f t="shared" si="49"/>
        <v/>
      </c>
      <c r="C412" s="2" t="str">
        <f>IF(A412="",IF(A411="","",SUM($C$6:C411)),B412*$F$2)</f>
        <v/>
      </c>
      <c r="D412" s="2" t="str">
        <f>IF(A412="",IF(A411="","",SUM($D$6:D411)),(D411+(B411*$F$1)/($I$1-A410)))</f>
        <v/>
      </c>
      <c r="E412" s="2" t="str">
        <f>IF(A412="",IF(A411="","",SUM($E$6:E411)),C412+D412)</f>
        <v/>
      </c>
      <c r="G412" s="1" t="str">
        <f t="shared" si="53"/>
        <v/>
      </c>
      <c r="H412" s="2" t="str">
        <f t="shared" si="51"/>
        <v/>
      </c>
      <c r="I412" s="2" t="str">
        <f>IF(G412="",IF(G411="","",SUM(I$6:I411)),H412*$F$2)</f>
        <v/>
      </c>
      <c r="J412" s="2" t="str">
        <f>IF(G412="",IF(G411="","",SUM($J$6:J411)),K412-I412)</f>
        <v/>
      </c>
      <c r="K412" s="2" t="str">
        <f>IF(G412="",IF(G411="","",SUM($K$6:K411)),H412*(100%+$F$2)^($I$1-G411)*$F$2/((100%+$F$2)^($I$1-G411)-1))</f>
        <v/>
      </c>
      <c r="O412" s="16" t="str">
        <f t="shared" si="50"/>
        <v/>
      </c>
      <c r="P412" s="17" t="str">
        <f t="shared" si="54"/>
        <v/>
      </c>
      <c r="Q412" s="4" t="str">
        <f t="shared" si="55"/>
        <v/>
      </c>
      <c r="R412" s="33" t="str">
        <f t="shared" si="56"/>
        <v/>
      </c>
    </row>
    <row r="413" spans="1:18" x14ac:dyDescent="0.35">
      <c r="A413" s="1" t="str">
        <f t="shared" si="52"/>
        <v/>
      </c>
      <c r="B413" s="9" t="str">
        <f t="shared" si="49"/>
        <v/>
      </c>
      <c r="C413" s="2" t="str">
        <f>IF(A413="",IF(A412="","",SUM($C$6:C412)),B413*$F$2)</f>
        <v/>
      </c>
      <c r="D413" s="2" t="str">
        <f>IF(A413="",IF(A412="","",SUM($D$6:D412)),(D412+(B412*$F$1)/($I$1-A411)))</f>
        <v/>
      </c>
      <c r="E413" s="2" t="str">
        <f>IF(A413="",IF(A412="","",SUM($E$6:E412)),C413+D413)</f>
        <v/>
      </c>
      <c r="G413" s="1" t="str">
        <f t="shared" si="53"/>
        <v/>
      </c>
      <c r="H413" s="2" t="str">
        <f t="shared" si="51"/>
        <v/>
      </c>
      <c r="I413" s="2" t="str">
        <f>IF(G413="",IF(G412="","",SUM(I$6:I412)),H413*$F$2)</f>
        <v/>
      </c>
      <c r="J413" s="2" t="str">
        <f>IF(G413="",IF(G412="","",SUM($J$6:J412)),K413-I413)</f>
        <v/>
      </c>
      <c r="K413" s="2" t="str">
        <f>IF(G413="",IF(G412="","",SUM($K$6:K412)),H413*(100%+$F$2)^($I$1-G412)*$F$2/((100%+$F$2)^($I$1-G412)-1))</f>
        <v/>
      </c>
      <c r="O413" s="16" t="str">
        <f t="shared" si="50"/>
        <v/>
      </c>
      <c r="P413" s="17" t="str">
        <f t="shared" si="54"/>
        <v/>
      </c>
      <c r="Q413" s="4" t="str">
        <f t="shared" si="55"/>
        <v/>
      </c>
      <c r="R413" s="33" t="str">
        <f t="shared" si="56"/>
        <v/>
      </c>
    </row>
    <row r="414" spans="1:18" x14ac:dyDescent="0.35">
      <c r="A414" s="1" t="str">
        <f t="shared" si="52"/>
        <v/>
      </c>
      <c r="B414" s="9" t="str">
        <f t="shared" si="49"/>
        <v/>
      </c>
      <c r="C414" s="2" t="str">
        <f>IF(A414="",IF(A413="","",SUM($C$6:C413)),B414*$F$2)</f>
        <v/>
      </c>
      <c r="D414" s="2" t="str">
        <f>IF(A414="",IF(A413="","",SUM($D$6:D413)),(D413+(B413*$F$1)/($I$1-A412)))</f>
        <v/>
      </c>
      <c r="E414" s="2" t="str">
        <f>IF(A414="",IF(A413="","",SUM($E$6:E413)),C414+D414)</f>
        <v/>
      </c>
      <c r="G414" s="1" t="str">
        <f t="shared" si="53"/>
        <v/>
      </c>
      <c r="H414" s="2" t="str">
        <f t="shared" si="51"/>
        <v/>
      </c>
      <c r="I414" s="2" t="str">
        <f>IF(G414="",IF(G413="","",SUM(I$6:I413)),H414*$F$2)</f>
        <v/>
      </c>
      <c r="J414" s="2" t="str">
        <f>IF(G414="",IF(G413="","",SUM($J$6:J413)),K414-I414)</f>
        <v/>
      </c>
      <c r="K414" s="2" t="str">
        <f>IF(G414="",IF(G413="","",SUM($K$6:K413)),H414*(100%+$F$2)^($I$1-G413)*$F$2/((100%+$F$2)^($I$1-G413)-1))</f>
        <v/>
      </c>
      <c r="O414" s="16" t="str">
        <f t="shared" si="50"/>
        <v/>
      </c>
      <c r="P414" s="17" t="str">
        <f t="shared" si="54"/>
        <v/>
      </c>
      <c r="Q414" s="4" t="str">
        <f t="shared" si="55"/>
        <v/>
      </c>
      <c r="R414" s="33" t="str">
        <f t="shared" si="56"/>
        <v/>
      </c>
    </row>
    <row r="415" spans="1:18" x14ac:dyDescent="0.35">
      <c r="A415" s="1" t="str">
        <f t="shared" si="52"/>
        <v/>
      </c>
      <c r="B415" s="9" t="str">
        <f t="shared" si="49"/>
        <v/>
      </c>
      <c r="C415" s="2" t="str">
        <f>IF(A415="",IF(A414="","",SUM($C$6:C414)),B415*$F$2)</f>
        <v/>
      </c>
      <c r="D415" s="2" t="str">
        <f>IF(A415="",IF(A414="","",SUM($D$6:D414)),(D414+(B414*$F$1)/($I$1-A413)))</f>
        <v/>
      </c>
      <c r="E415" s="2" t="str">
        <f>IF(A415="",IF(A414="","",SUM($E$6:E414)),C415+D415)</f>
        <v/>
      </c>
      <c r="G415" s="1" t="str">
        <f t="shared" si="53"/>
        <v/>
      </c>
      <c r="H415" s="2" t="str">
        <f t="shared" si="51"/>
        <v/>
      </c>
      <c r="I415" s="2" t="str">
        <f>IF(G415="",IF(G414="","",SUM(I$6:I414)),H415*$F$2)</f>
        <v/>
      </c>
      <c r="J415" s="2" t="str">
        <f>IF(G415="",IF(G414="","",SUM($J$6:J414)),K415-I415)</f>
        <v/>
      </c>
      <c r="K415" s="2" t="str">
        <f>IF(G415="",IF(G414="","",SUM($K$6:K414)),H415*(100%+$F$2)^($I$1-G414)*$F$2/((100%+$F$2)^($I$1-G414)-1))</f>
        <v/>
      </c>
      <c r="O415" s="16" t="str">
        <f t="shared" si="50"/>
        <v/>
      </c>
      <c r="P415" s="17" t="str">
        <f t="shared" si="54"/>
        <v/>
      </c>
      <c r="Q415" s="4" t="str">
        <f t="shared" si="55"/>
        <v/>
      </c>
      <c r="R415" s="33" t="str">
        <f t="shared" si="56"/>
        <v/>
      </c>
    </row>
    <row r="416" spans="1:18" x14ac:dyDescent="0.35">
      <c r="A416" s="1" t="str">
        <f t="shared" si="52"/>
        <v/>
      </c>
      <c r="B416" s="9" t="str">
        <f t="shared" si="49"/>
        <v/>
      </c>
      <c r="C416" s="2" t="str">
        <f>IF(A416="",IF(A415="","",SUM($C$6:C415)),B416*$F$2)</f>
        <v/>
      </c>
      <c r="D416" s="2" t="str">
        <f>IF(A416="",IF(A415="","",SUM($D$6:D415)),(D415+(B415*$F$1)/($I$1-A414)))</f>
        <v/>
      </c>
      <c r="E416" s="2" t="str">
        <f>IF(A416="",IF(A415="","",SUM($E$6:E415)),C416+D416)</f>
        <v/>
      </c>
      <c r="G416" s="1" t="str">
        <f t="shared" si="53"/>
        <v/>
      </c>
      <c r="H416" s="2" t="str">
        <f t="shared" si="51"/>
        <v/>
      </c>
      <c r="I416" s="2" t="str">
        <f>IF(G416="",IF(G415="","",SUM(I$6:I415)),H416*$F$2)</f>
        <v/>
      </c>
      <c r="J416" s="2" t="str">
        <f>IF(G416="",IF(G415="","",SUM($J$6:J415)),K416-I416)</f>
        <v/>
      </c>
      <c r="K416" s="2" t="str">
        <f>IF(G416="",IF(G415="","",SUM($K$6:K415)),H416*(100%+$F$2)^($I$1-G415)*$F$2/((100%+$F$2)^($I$1-G415)-1))</f>
        <v/>
      </c>
      <c r="O416" s="16" t="str">
        <f t="shared" si="50"/>
        <v/>
      </c>
      <c r="P416" s="17" t="str">
        <f t="shared" si="54"/>
        <v/>
      </c>
      <c r="Q416" s="4" t="str">
        <f t="shared" si="55"/>
        <v/>
      </c>
      <c r="R416" s="33" t="str">
        <f t="shared" si="56"/>
        <v/>
      </c>
    </row>
    <row r="417" spans="1:18" x14ac:dyDescent="0.35">
      <c r="A417" s="1" t="str">
        <f t="shared" si="52"/>
        <v/>
      </c>
      <c r="B417" s="9" t="str">
        <f t="shared" si="49"/>
        <v/>
      </c>
      <c r="C417" s="2" t="str">
        <f>IF(A417="",IF(A416="","",SUM($C$6:C416)),B417*$F$2)</f>
        <v/>
      </c>
      <c r="D417" s="2" t="str">
        <f>IF(A417="",IF(A416="","",SUM($D$6:D416)),(D416+(B416*$F$1)/($I$1-A415)))</f>
        <v/>
      </c>
      <c r="E417" s="2" t="str">
        <f>IF(A417="",IF(A416="","",SUM($E$6:E416)),C417+D417)</f>
        <v/>
      </c>
      <c r="G417" s="1" t="str">
        <f t="shared" si="53"/>
        <v/>
      </c>
      <c r="H417" s="2" t="str">
        <f t="shared" si="51"/>
        <v/>
      </c>
      <c r="I417" s="2" t="str">
        <f>IF(G417="",IF(G416="","",SUM(I$6:I416)),H417*$F$2)</f>
        <v/>
      </c>
      <c r="J417" s="2" t="str">
        <f>IF(G417="",IF(G416="","",SUM($J$6:J416)),K417-I417)</f>
        <v/>
      </c>
      <c r="K417" s="2" t="str">
        <f>IF(G417="",IF(G416="","",SUM($K$6:K416)),H417*(100%+$F$2)^($I$1-G416)*$F$2/((100%+$F$2)^($I$1-G416)-1))</f>
        <v/>
      </c>
      <c r="O417" s="16" t="str">
        <f t="shared" si="50"/>
        <v/>
      </c>
      <c r="P417" s="17" t="str">
        <f t="shared" si="54"/>
        <v/>
      </c>
      <c r="Q417" s="4" t="str">
        <f t="shared" si="55"/>
        <v/>
      </c>
      <c r="R417" s="33" t="str">
        <f t="shared" si="56"/>
        <v/>
      </c>
    </row>
    <row r="418" spans="1:18" x14ac:dyDescent="0.35">
      <c r="A418" s="1" t="str">
        <f t="shared" si="52"/>
        <v/>
      </c>
      <c r="B418" s="9" t="str">
        <f t="shared" si="49"/>
        <v/>
      </c>
      <c r="C418" s="2" t="str">
        <f>IF(A418="",IF(A417="","",SUM($C$6:C417)),B418*$F$2)</f>
        <v/>
      </c>
      <c r="D418" s="2" t="str">
        <f>IF(A418="",IF(A417="","",SUM($D$6:D417)),(D417+(B417*$F$1)/($I$1-A416)))</f>
        <v/>
      </c>
      <c r="E418" s="2" t="str">
        <f>IF(A418="",IF(A417="","",SUM($E$6:E417)),C418+D418)</f>
        <v/>
      </c>
      <c r="G418" s="1" t="str">
        <f t="shared" si="53"/>
        <v/>
      </c>
      <c r="H418" s="2" t="str">
        <f t="shared" si="51"/>
        <v/>
      </c>
      <c r="I418" s="2" t="str">
        <f>IF(G418="",IF(G417="","",SUM(I$6:I417)),H418*$F$2)</f>
        <v/>
      </c>
      <c r="J418" s="2" t="str">
        <f>IF(G418="",IF(G417="","",SUM($J$6:J417)),K418-I418)</f>
        <v/>
      </c>
      <c r="K418" s="2" t="str">
        <f>IF(G418="",IF(G417="","",SUM($K$6:K417)),H418*(100%+$F$2)^($I$1-G417)*$F$2/((100%+$F$2)^($I$1-G417)-1))</f>
        <v/>
      </c>
      <c r="O418" s="16" t="str">
        <f t="shared" si="50"/>
        <v/>
      </c>
      <c r="P418" s="17" t="str">
        <f t="shared" si="54"/>
        <v/>
      </c>
      <c r="Q418" s="4" t="str">
        <f t="shared" si="55"/>
        <v/>
      </c>
      <c r="R418" s="33" t="str">
        <f t="shared" si="56"/>
        <v/>
      </c>
    </row>
    <row r="419" spans="1:18" x14ac:dyDescent="0.35">
      <c r="A419" s="1" t="str">
        <f t="shared" si="52"/>
        <v/>
      </c>
      <c r="B419" s="9" t="str">
        <f t="shared" si="49"/>
        <v/>
      </c>
      <c r="C419" s="2" t="str">
        <f>IF(A419="",IF(A418="","",SUM($C$6:C418)),B419*$F$2)</f>
        <v/>
      </c>
      <c r="D419" s="2" t="str">
        <f>IF(A419="",IF(A418="","",SUM($D$6:D418)),(D418+(B418*$F$1)/($I$1-A417)))</f>
        <v/>
      </c>
      <c r="E419" s="2" t="str">
        <f>IF(A419="",IF(A418="","",SUM($E$6:E418)),C419+D419)</f>
        <v/>
      </c>
      <c r="G419" s="1" t="str">
        <f t="shared" si="53"/>
        <v/>
      </c>
      <c r="H419" s="2" t="str">
        <f t="shared" si="51"/>
        <v/>
      </c>
      <c r="I419" s="2" t="str">
        <f>IF(G419="",IF(G418="","",SUM(I$6:I418)),H419*$F$2)</f>
        <v/>
      </c>
      <c r="J419" s="2" t="str">
        <f>IF(G419="",IF(G418="","",SUM($J$6:J418)),K419-I419)</f>
        <v/>
      </c>
      <c r="K419" s="2" t="str">
        <f>IF(G419="",IF(G418="","",SUM($K$6:K418)),H419*(100%+$F$2)^($I$1-G418)*$F$2/((100%+$F$2)^($I$1-G418)-1))</f>
        <v/>
      </c>
      <c r="O419" s="16" t="str">
        <f t="shared" si="50"/>
        <v/>
      </c>
      <c r="P419" s="17" t="str">
        <f t="shared" si="54"/>
        <v/>
      </c>
      <c r="Q419" s="4" t="str">
        <f t="shared" si="55"/>
        <v/>
      </c>
      <c r="R419" s="33" t="str">
        <f t="shared" si="56"/>
        <v/>
      </c>
    </row>
    <row r="420" spans="1:18" x14ac:dyDescent="0.35">
      <c r="A420" s="1" t="str">
        <f t="shared" si="52"/>
        <v/>
      </c>
      <c r="B420" s="9" t="str">
        <f t="shared" si="49"/>
        <v/>
      </c>
      <c r="C420" s="2" t="str">
        <f>IF(A420="",IF(A419="","",SUM($C$6:C419)),B420*$F$2)</f>
        <v/>
      </c>
      <c r="D420" s="2" t="str">
        <f>IF(A420="",IF(A419="","",SUM($D$6:D419)),(D419+(B419*$F$1)/($I$1-A418)))</f>
        <v/>
      </c>
      <c r="E420" s="2" t="str">
        <f>IF(A420="",IF(A419="","",SUM($E$6:E419)),C420+D420)</f>
        <v/>
      </c>
      <c r="G420" s="1" t="str">
        <f t="shared" si="53"/>
        <v/>
      </c>
      <c r="H420" s="2" t="str">
        <f t="shared" si="51"/>
        <v/>
      </c>
      <c r="I420" s="2" t="str">
        <f>IF(G420="",IF(G419="","",SUM(I$6:I419)),H420*$F$2)</f>
        <v/>
      </c>
      <c r="J420" s="2" t="str">
        <f>IF(G420="",IF(G419="","",SUM($J$6:J419)),K420-I420)</f>
        <v/>
      </c>
      <c r="K420" s="2" t="str">
        <f>IF(G420="",IF(G419="","",SUM($K$6:K419)),H420*(100%+$F$2)^($I$1-G419)*$F$2/((100%+$F$2)^($I$1-G419)-1))</f>
        <v/>
      </c>
      <c r="O420" s="16" t="str">
        <f t="shared" si="50"/>
        <v/>
      </c>
      <c r="P420" s="17" t="str">
        <f t="shared" si="54"/>
        <v/>
      </c>
      <c r="Q420" s="4" t="str">
        <f t="shared" si="55"/>
        <v/>
      </c>
      <c r="R420" s="33" t="str">
        <f t="shared" si="56"/>
        <v/>
      </c>
    </row>
    <row r="421" spans="1:18" x14ac:dyDescent="0.35">
      <c r="A421" s="1" t="str">
        <f t="shared" si="52"/>
        <v/>
      </c>
      <c r="B421" s="9" t="str">
        <f t="shared" si="49"/>
        <v/>
      </c>
      <c r="C421" s="2" t="str">
        <f>IF(A421="",IF(A420="","",SUM($C$6:C420)),B421*$F$2)</f>
        <v/>
      </c>
      <c r="D421" s="2" t="str">
        <f>IF(A421="",IF(A420="","",SUM($D$6:D420)),(D420+(B420*$F$1)/($I$1-A419)))</f>
        <v/>
      </c>
      <c r="E421" s="2" t="str">
        <f>IF(A421="",IF(A420="","",SUM($E$6:E420)),C421+D421)</f>
        <v/>
      </c>
      <c r="G421" s="1" t="str">
        <f t="shared" si="53"/>
        <v/>
      </c>
      <c r="H421" s="2" t="str">
        <f t="shared" si="51"/>
        <v/>
      </c>
      <c r="I421" s="2" t="str">
        <f>IF(G421="",IF(G420="","",SUM(I$6:I420)),H421*$F$2)</f>
        <v/>
      </c>
      <c r="J421" s="2" t="str">
        <f>IF(G421="",IF(G420="","",SUM($J$6:J420)),K421-I421)</f>
        <v/>
      </c>
      <c r="K421" s="2" t="str">
        <f>IF(G421="",IF(G420="","",SUM($K$6:K420)),H421*(100%+$F$2)^($I$1-G420)*$F$2/((100%+$F$2)^($I$1-G420)-1))</f>
        <v/>
      </c>
      <c r="O421" s="16" t="str">
        <f t="shared" si="50"/>
        <v/>
      </c>
      <c r="P421" s="17" t="str">
        <f t="shared" si="54"/>
        <v/>
      </c>
      <c r="Q421" s="4" t="str">
        <f t="shared" si="55"/>
        <v/>
      </c>
      <c r="R421" s="33" t="str">
        <f t="shared" si="56"/>
        <v/>
      </c>
    </row>
    <row r="422" spans="1:18" x14ac:dyDescent="0.35">
      <c r="A422" s="1" t="str">
        <f t="shared" si="52"/>
        <v/>
      </c>
      <c r="B422" s="9" t="str">
        <f t="shared" si="49"/>
        <v/>
      </c>
      <c r="C422" s="2" t="str">
        <f>IF(A422="",IF(A421="","",SUM($C$6:C421)),B422*$F$2)</f>
        <v/>
      </c>
      <c r="D422" s="2" t="str">
        <f>IF(A422="",IF(A421="","",SUM($D$6:D421)),(D421+(B421*$F$1)/($I$1-A420)))</f>
        <v/>
      </c>
      <c r="E422" s="2" t="str">
        <f>IF(A422="",IF(A421="","",SUM($E$6:E421)),C422+D422)</f>
        <v/>
      </c>
      <c r="G422" s="1" t="str">
        <f t="shared" si="53"/>
        <v/>
      </c>
      <c r="H422" s="2" t="str">
        <f t="shared" si="51"/>
        <v/>
      </c>
      <c r="I422" s="2" t="str">
        <f>IF(G422="",IF(G421="","",SUM(I$6:I421)),H422*$F$2)</f>
        <v/>
      </c>
      <c r="J422" s="2" t="str">
        <f>IF(G422="",IF(G421="","",SUM($J$6:J421)),K422-I422)</f>
        <v/>
      </c>
      <c r="K422" s="2" t="str">
        <f>IF(G422="",IF(G421="","",SUM($K$6:K421)),H422*(100%+$F$2)^($I$1-G421)*$F$2/((100%+$F$2)^($I$1-G421)-1))</f>
        <v/>
      </c>
      <c r="O422" s="16" t="str">
        <f t="shared" si="50"/>
        <v/>
      </c>
      <c r="P422" s="17" t="str">
        <f t="shared" si="54"/>
        <v/>
      </c>
      <c r="Q422" s="4" t="str">
        <f t="shared" si="55"/>
        <v/>
      </c>
      <c r="R422" s="33" t="str">
        <f t="shared" si="56"/>
        <v/>
      </c>
    </row>
    <row r="423" spans="1:18" x14ac:dyDescent="0.35">
      <c r="A423" s="1" t="str">
        <f t="shared" si="52"/>
        <v/>
      </c>
      <c r="B423" s="9" t="str">
        <f t="shared" si="49"/>
        <v/>
      </c>
      <c r="C423" s="2" t="str">
        <f>IF(A423="",IF(A422="","",SUM($C$6:C422)),B423*$F$2)</f>
        <v/>
      </c>
      <c r="D423" s="2" t="str">
        <f>IF(A423="",IF(A422="","",SUM($D$6:D422)),(D422+(B422*$F$1)/($I$1-A421)))</f>
        <v/>
      </c>
      <c r="E423" s="2" t="str">
        <f>IF(A423="",IF(A422="","",SUM($E$6:E422)),C423+D423)</f>
        <v/>
      </c>
      <c r="G423" s="1" t="str">
        <f t="shared" si="53"/>
        <v/>
      </c>
      <c r="H423" s="2" t="str">
        <f t="shared" si="51"/>
        <v/>
      </c>
      <c r="I423" s="2" t="str">
        <f>IF(G423="",IF(G422="","",SUM(I$6:I422)),H423*$F$2)</f>
        <v/>
      </c>
      <c r="J423" s="2" t="str">
        <f>IF(G423="",IF(G422="","",SUM($J$6:J422)),K423-I423)</f>
        <v/>
      </c>
      <c r="K423" s="2" t="str">
        <f>IF(G423="",IF(G422="","",SUM($K$6:K422)),H423*(100%+$F$2)^($I$1-G422)*$F$2/((100%+$F$2)^($I$1-G422)-1))</f>
        <v/>
      </c>
      <c r="O423" s="16" t="str">
        <f t="shared" si="50"/>
        <v/>
      </c>
      <c r="P423" s="17" t="str">
        <f t="shared" si="54"/>
        <v/>
      </c>
      <c r="Q423" s="4" t="str">
        <f t="shared" si="55"/>
        <v/>
      </c>
      <c r="R423" s="33" t="str">
        <f t="shared" si="56"/>
        <v/>
      </c>
    </row>
    <row r="424" spans="1:18" x14ac:dyDescent="0.35">
      <c r="A424" s="1" t="str">
        <f t="shared" si="52"/>
        <v/>
      </c>
      <c r="B424" s="9" t="str">
        <f t="shared" si="49"/>
        <v/>
      </c>
      <c r="C424" s="2" t="str">
        <f>IF(A424="",IF(A423="","",SUM($C$6:C423)),B424*$F$2)</f>
        <v/>
      </c>
      <c r="D424" s="2" t="str">
        <f>IF(A424="",IF(A423="","",SUM($D$6:D423)),(D423+(B423*$F$1)/($I$1-A422)))</f>
        <v/>
      </c>
      <c r="E424" s="2" t="str">
        <f>IF(A424="",IF(A423="","",SUM($E$6:E423)),C424+D424)</f>
        <v/>
      </c>
      <c r="G424" s="1" t="str">
        <f t="shared" si="53"/>
        <v/>
      </c>
      <c r="H424" s="2" t="str">
        <f t="shared" si="51"/>
        <v/>
      </c>
      <c r="I424" s="2" t="str">
        <f>IF(G424="",IF(G423="","",SUM(I$6:I423)),H424*$F$2)</f>
        <v/>
      </c>
      <c r="J424" s="2" t="str">
        <f>IF(G424="",IF(G423="","",SUM($J$6:J423)),K424-I424)</f>
        <v/>
      </c>
      <c r="K424" s="2" t="str">
        <f>IF(G424="",IF(G423="","",SUM($K$6:K423)),H424*(100%+$F$2)^($I$1-G423)*$F$2/((100%+$F$2)^($I$1-G423)-1))</f>
        <v/>
      </c>
      <c r="O424" s="16" t="str">
        <f t="shared" si="50"/>
        <v/>
      </c>
      <c r="P424" s="17" t="str">
        <f t="shared" si="54"/>
        <v/>
      </c>
      <c r="Q424" s="4" t="str">
        <f t="shared" si="55"/>
        <v/>
      </c>
      <c r="R424" s="33" t="str">
        <f t="shared" si="56"/>
        <v/>
      </c>
    </row>
    <row r="425" spans="1:18" x14ac:dyDescent="0.35">
      <c r="A425" s="1" t="str">
        <f t="shared" si="52"/>
        <v/>
      </c>
      <c r="B425" s="9" t="str">
        <f t="shared" si="49"/>
        <v/>
      </c>
      <c r="C425" s="2" t="str">
        <f>IF(A425="",IF(A424="","",SUM($C$6:C424)),B425*$F$2)</f>
        <v/>
      </c>
      <c r="D425" s="2" t="str">
        <f>IF(A425="",IF(A424="","",SUM($D$6:D424)),(D424+(B424*$F$1)/($I$1-A423)))</f>
        <v/>
      </c>
      <c r="E425" s="2" t="str">
        <f>IF(A425="",IF(A424="","",SUM($E$6:E424)),C425+D425)</f>
        <v/>
      </c>
      <c r="G425" s="1" t="str">
        <f t="shared" si="53"/>
        <v/>
      </c>
      <c r="H425" s="2" t="str">
        <f t="shared" si="51"/>
        <v/>
      </c>
      <c r="I425" s="2" t="str">
        <f>IF(G425="",IF(G424="","",SUM(I$6:I424)),H425*$F$2)</f>
        <v/>
      </c>
      <c r="J425" s="2" t="str">
        <f>IF(G425="",IF(G424="","",SUM($J$6:J424)),K425-I425)</f>
        <v/>
      </c>
      <c r="K425" s="2" t="str">
        <f>IF(G425="",IF(G424="","",SUM($K$6:K424)),H425*(100%+$F$2)^($I$1-G424)*$F$2/((100%+$F$2)^($I$1-G424)-1))</f>
        <v/>
      </c>
      <c r="O425" s="16" t="str">
        <f t="shared" si="50"/>
        <v/>
      </c>
      <c r="P425" s="17" t="str">
        <f t="shared" si="54"/>
        <v/>
      </c>
      <c r="Q425" s="4" t="str">
        <f t="shared" si="55"/>
        <v/>
      </c>
      <c r="R425" s="33" t="str">
        <f t="shared" si="56"/>
        <v/>
      </c>
    </row>
    <row r="426" spans="1:18" x14ac:dyDescent="0.35">
      <c r="A426" s="1" t="str">
        <f t="shared" si="52"/>
        <v/>
      </c>
      <c r="B426" s="9" t="str">
        <f t="shared" si="49"/>
        <v/>
      </c>
      <c r="C426" s="2" t="str">
        <f>IF(A426="",IF(A425="","",SUM($C$6:C425)),B426*$F$2)</f>
        <v/>
      </c>
      <c r="D426" s="2" t="str">
        <f>IF(A426="",IF(A425="","",SUM($D$6:D425)),(D425+(B425*$F$1)/($I$1-A424)))</f>
        <v/>
      </c>
      <c r="E426" s="2" t="str">
        <f>IF(A426="",IF(A425="","",SUM($E$6:E425)),C426+D426)</f>
        <v/>
      </c>
      <c r="G426" s="1" t="str">
        <f t="shared" si="53"/>
        <v/>
      </c>
      <c r="H426" s="2" t="str">
        <f t="shared" si="51"/>
        <v/>
      </c>
      <c r="I426" s="2" t="str">
        <f>IF(G426="",IF(G425="","",SUM(I$6:I425)),H426*$F$2)</f>
        <v/>
      </c>
      <c r="J426" s="2" t="str">
        <f>IF(G426="",IF(G425="","",SUM($J$6:J425)),K426-I426)</f>
        <v/>
      </c>
      <c r="K426" s="2" t="str">
        <f>IF(G426="",IF(G425="","",SUM($K$6:K425)),H426*(100%+$F$2)^($I$1-G425)*$F$2/((100%+$F$2)^($I$1-G425)-1))</f>
        <v/>
      </c>
      <c r="O426" s="16" t="str">
        <f t="shared" si="50"/>
        <v/>
      </c>
      <c r="P426" s="17" t="str">
        <f t="shared" si="54"/>
        <v/>
      </c>
      <c r="Q426" s="4" t="str">
        <f t="shared" si="55"/>
        <v/>
      </c>
      <c r="R426" s="33" t="str">
        <f t="shared" si="56"/>
        <v/>
      </c>
    </row>
    <row r="427" spans="1:18" x14ac:dyDescent="0.35">
      <c r="A427" s="1" t="str">
        <f t="shared" si="52"/>
        <v/>
      </c>
      <c r="B427" s="9" t="str">
        <f t="shared" si="49"/>
        <v/>
      </c>
      <c r="C427" s="2" t="str">
        <f>IF(A427="",IF(A426="","",SUM($C$6:C426)),B427*$F$2)</f>
        <v/>
      </c>
      <c r="D427" s="2" t="str">
        <f>IF(A427="",IF(A426="","",SUM($D$6:D426)),(D426+(B426*$F$1)/($I$1-A425)))</f>
        <v/>
      </c>
      <c r="E427" s="2" t="str">
        <f>IF(A427="",IF(A426="","",SUM($E$6:E426)),C427+D427)</f>
        <v/>
      </c>
      <c r="G427" s="1" t="str">
        <f t="shared" si="53"/>
        <v/>
      </c>
      <c r="H427" s="2" t="str">
        <f t="shared" si="51"/>
        <v/>
      </c>
      <c r="I427" s="2" t="str">
        <f>IF(G427="",IF(G426="","",SUM(I$6:I426)),H427*$F$2)</f>
        <v/>
      </c>
      <c r="J427" s="2" t="str">
        <f>IF(G427="",IF(G426="","",SUM($J$6:J426)),K427-I427)</f>
        <v/>
      </c>
      <c r="K427" s="2" t="str">
        <f>IF(G427="",IF(G426="","",SUM($K$6:K426)),H427*(100%+$F$2)^($I$1-G426)*$F$2/((100%+$F$2)^($I$1-G426)-1))</f>
        <v/>
      </c>
      <c r="O427" s="16" t="str">
        <f t="shared" si="50"/>
        <v/>
      </c>
      <c r="P427" s="17" t="str">
        <f t="shared" si="54"/>
        <v/>
      </c>
      <c r="Q427" s="4" t="str">
        <f t="shared" si="55"/>
        <v/>
      </c>
      <c r="R427" s="33" t="str">
        <f t="shared" si="56"/>
        <v/>
      </c>
    </row>
    <row r="428" spans="1:18" x14ac:dyDescent="0.35">
      <c r="A428" s="1" t="str">
        <f t="shared" si="52"/>
        <v/>
      </c>
      <c r="B428" s="9" t="str">
        <f t="shared" si="49"/>
        <v/>
      </c>
      <c r="C428" s="2" t="str">
        <f>IF(A428="",IF(A427="","",SUM($C$6:C427)),B428*$F$2)</f>
        <v/>
      </c>
      <c r="D428" s="2" t="str">
        <f>IF(A428="",IF(A427="","",SUM($D$6:D427)),(D427+(B427*$F$1)/($I$1-A426)))</f>
        <v/>
      </c>
      <c r="E428" s="2" t="str">
        <f>IF(A428="",IF(A427="","",SUM($E$6:E427)),C428+D428)</f>
        <v/>
      </c>
      <c r="G428" s="1" t="str">
        <f t="shared" si="53"/>
        <v/>
      </c>
      <c r="H428" s="2" t="str">
        <f t="shared" si="51"/>
        <v/>
      </c>
      <c r="I428" s="2" t="str">
        <f>IF(G428="",IF(G427="","",SUM(I$6:I427)),H428*$F$2)</f>
        <v/>
      </c>
      <c r="J428" s="2" t="str">
        <f>IF(G428="",IF(G427="","",SUM($J$6:J427)),K428-I428)</f>
        <v/>
      </c>
      <c r="K428" s="2" t="str">
        <f>IF(G428="",IF(G427="","",SUM($K$6:K427)),H428*(100%+$F$2)^($I$1-G427)*$F$2/((100%+$F$2)^($I$1-G427)-1))</f>
        <v/>
      </c>
      <c r="O428" s="16" t="str">
        <f t="shared" si="50"/>
        <v/>
      </c>
      <c r="P428" s="17" t="str">
        <f t="shared" si="54"/>
        <v/>
      </c>
      <c r="Q428" s="4" t="str">
        <f t="shared" si="55"/>
        <v/>
      </c>
      <c r="R428" s="33" t="str">
        <f t="shared" si="56"/>
        <v/>
      </c>
    </row>
    <row r="429" spans="1:18" x14ac:dyDescent="0.35">
      <c r="A429" s="1" t="str">
        <f t="shared" si="52"/>
        <v/>
      </c>
      <c r="B429" s="9" t="str">
        <f t="shared" si="49"/>
        <v/>
      </c>
      <c r="C429" s="2" t="str">
        <f>IF(A429="",IF(A428="","",SUM($C$6:C428)),B429*$F$2)</f>
        <v/>
      </c>
      <c r="D429" s="2" t="str">
        <f>IF(A429="",IF(A428="","",SUM($D$6:D428)),(D428+(B428*$F$1)/($I$1-A427)))</f>
        <v/>
      </c>
      <c r="E429" s="2" t="str">
        <f>IF(A429="",IF(A428="","",SUM($E$6:E428)),C429+D429)</f>
        <v/>
      </c>
      <c r="G429" s="1" t="str">
        <f t="shared" si="53"/>
        <v/>
      </c>
      <c r="H429" s="2" t="str">
        <f t="shared" si="51"/>
        <v/>
      </c>
      <c r="I429" s="2" t="str">
        <f>IF(G429="",IF(G428="","",SUM(I$6:I428)),H429*$F$2)</f>
        <v/>
      </c>
      <c r="J429" s="2" t="str">
        <f>IF(G429="",IF(G428="","",SUM($J$6:J428)),K429-I429)</f>
        <v/>
      </c>
      <c r="K429" s="2" t="str">
        <f>IF(G429="",IF(G428="","",SUM($K$6:K428)),H429*(100%+$F$2)^($I$1-G428)*$F$2/((100%+$F$2)^($I$1-G428)-1))</f>
        <v/>
      </c>
      <c r="O429" s="16" t="str">
        <f t="shared" si="50"/>
        <v/>
      </c>
      <c r="P429" s="17" t="str">
        <f t="shared" si="54"/>
        <v/>
      </c>
      <c r="Q429" s="4" t="str">
        <f t="shared" si="55"/>
        <v/>
      </c>
      <c r="R429" s="33" t="str">
        <f t="shared" si="56"/>
        <v/>
      </c>
    </row>
    <row r="430" spans="1:18" x14ac:dyDescent="0.35">
      <c r="A430" s="1" t="str">
        <f t="shared" si="52"/>
        <v/>
      </c>
      <c r="B430" s="9" t="str">
        <f t="shared" si="49"/>
        <v/>
      </c>
      <c r="C430" s="2" t="str">
        <f>IF(A430="",IF(A429="","",SUM($C$6:C429)),B430*$F$2)</f>
        <v/>
      </c>
      <c r="D430" s="2" t="str">
        <f>IF(A430="",IF(A429="","",SUM($D$6:D429)),(D429+(B429*$F$1)/($I$1-A428)))</f>
        <v/>
      </c>
      <c r="E430" s="2" t="str">
        <f>IF(A430="",IF(A429="","",SUM($E$6:E429)),C430+D430)</f>
        <v/>
      </c>
      <c r="G430" s="1" t="str">
        <f t="shared" si="53"/>
        <v/>
      </c>
      <c r="H430" s="2" t="str">
        <f t="shared" si="51"/>
        <v/>
      </c>
      <c r="I430" s="2" t="str">
        <f>IF(G430="",IF(G429="","",SUM(I$6:I429)),H430*$F$2)</f>
        <v/>
      </c>
      <c r="J430" s="2" t="str">
        <f>IF(G430="",IF(G429="","",SUM($J$6:J429)),K430-I430)</f>
        <v/>
      </c>
      <c r="K430" s="2" t="str">
        <f>IF(G430="",IF(G429="","",SUM($K$6:K429)),H430*(100%+$F$2)^($I$1-G429)*$F$2/((100%+$F$2)^($I$1-G429)-1))</f>
        <v/>
      </c>
      <c r="O430" s="16" t="str">
        <f t="shared" si="50"/>
        <v/>
      </c>
      <c r="P430" s="17" t="str">
        <f t="shared" si="54"/>
        <v/>
      </c>
      <c r="Q430" s="4" t="str">
        <f t="shared" si="55"/>
        <v/>
      </c>
      <c r="R430" s="33" t="str">
        <f t="shared" si="56"/>
        <v/>
      </c>
    </row>
    <row r="431" spans="1:18" x14ac:dyDescent="0.35">
      <c r="A431" s="1" t="str">
        <f t="shared" si="52"/>
        <v/>
      </c>
      <c r="B431" s="9" t="str">
        <f t="shared" si="49"/>
        <v/>
      </c>
      <c r="C431" s="2" t="str">
        <f>IF(A431="",IF(A430="","",SUM($C$6:C430)),B431*$F$2)</f>
        <v/>
      </c>
      <c r="D431" s="2" t="str">
        <f>IF(A431="",IF(A430="","",SUM($D$6:D430)),(D430+(B430*$F$1)/($I$1-A429)))</f>
        <v/>
      </c>
      <c r="E431" s="2" t="str">
        <f>IF(A431="",IF(A430="","",SUM($E$6:E430)),C431+D431)</f>
        <v/>
      </c>
      <c r="G431" s="1" t="str">
        <f t="shared" si="53"/>
        <v/>
      </c>
      <c r="H431" s="2" t="str">
        <f t="shared" si="51"/>
        <v/>
      </c>
      <c r="I431" s="2" t="str">
        <f>IF(G431="",IF(G430="","",SUM(I$6:I430)),H431*$F$2)</f>
        <v/>
      </c>
      <c r="J431" s="2" t="str">
        <f>IF(G431="",IF(G430="","",SUM($J$6:J430)),K431-I431)</f>
        <v/>
      </c>
      <c r="K431" s="2" t="str">
        <f>IF(G431="",IF(G430="","",SUM($K$6:K430)),H431*(100%+$F$2)^($I$1-G430)*$F$2/((100%+$F$2)^($I$1-G430)-1))</f>
        <v/>
      </c>
      <c r="O431" s="16" t="str">
        <f t="shared" si="50"/>
        <v/>
      </c>
      <c r="P431" s="17" t="str">
        <f t="shared" si="54"/>
        <v/>
      </c>
      <c r="Q431" s="4" t="str">
        <f t="shared" si="55"/>
        <v/>
      </c>
      <c r="R431" s="33" t="str">
        <f t="shared" si="56"/>
        <v/>
      </c>
    </row>
    <row r="432" spans="1:18" x14ac:dyDescent="0.35">
      <c r="A432" s="1" t="str">
        <f t="shared" si="52"/>
        <v/>
      </c>
      <c r="B432" s="9" t="str">
        <f t="shared" ref="B432:B495" si="57">IF(A432="",IF(A431="","","samtals"),B431+(B431-D431)*$F$1-D431)</f>
        <v/>
      </c>
      <c r="C432" s="2" t="str">
        <f>IF(A432="",IF(A431="","",SUM($C$6:C431)),B432*$F$2)</f>
        <v/>
      </c>
      <c r="D432" s="2" t="str">
        <f>IF(A432="",IF(A431="","",SUM($D$6:D431)),(D431+(B431*$F$1)/($I$1-A430)))</f>
        <v/>
      </c>
      <c r="E432" s="2" t="str">
        <f>IF(A432="",IF(A431="","",SUM($E$6:E431)),C432+D432)</f>
        <v/>
      </c>
      <c r="G432" s="1" t="str">
        <f t="shared" si="53"/>
        <v/>
      </c>
      <c r="H432" s="2" t="str">
        <f t="shared" si="51"/>
        <v/>
      </c>
      <c r="I432" s="2" t="str">
        <f>IF(G432="",IF(G431="","",SUM(I$6:I431)),H432*$F$2)</f>
        <v/>
      </c>
      <c r="J432" s="2" t="str">
        <f>IF(G432="",IF(G431="","",SUM($J$6:J431)),K432-I432)</f>
        <v/>
      </c>
      <c r="K432" s="2" t="str">
        <f>IF(G432="",IF(G431="","",SUM($K$6:K431)),H432*(100%+$F$2)^($I$1-G431)*$F$2/((100%+$F$2)^($I$1-G431)-1))</f>
        <v/>
      </c>
      <c r="O432" s="16" t="str">
        <f t="shared" si="50"/>
        <v/>
      </c>
      <c r="P432" s="17" t="str">
        <f t="shared" si="54"/>
        <v/>
      </c>
      <c r="Q432" s="4" t="str">
        <f t="shared" si="55"/>
        <v/>
      </c>
      <c r="R432" s="33" t="str">
        <f t="shared" si="56"/>
        <v/>
      </c>
    </row>
    <row r="433" spans="1:18" x14ac:dyDescent="0.35">
      <c r="A433" s="1" t="str">
        <f t="shared" si="52"/>
        <v/>
      </c>
      <c r="B433" s="9" t="str">
        <f t="shared" si="57"/>
        <v/>
      </c>
      <c r="C433" s="2" t="str">
        <f>IF(A433="",IF(A432="","",SUM($C$6:C432)),B433*$F$2)</f>
        <v/>
      </c>
      <c r="D433" s="2" t="str">
        <f>IF(A433="",IF(A432="","",SUM($D$6:D432)),(D432+(B432*$F$1)/($I$1-A431)))</f>
        <v/>
      </c>
      <c r="E433" s="2" t="str">
        <f>IF(A433="",IF(A432="","",SUM($E$6:E432)),C433+D433)</f>
        <v/>
      </c>
      <c r="G433" s="1" t="str">
        <f t="shared" si="53"/>
        <v/>
      </c>
      <c r="H433" s="2" t="str">
        <f t="shared" si="51"/>
        <v/>
      </c>
      <c r="I433" s="2" t="str">
        <f>IF(G433="",IF(G432="","",SUM(I$6:I432)),H433*$F$2)</f>
        <v/>
      </c>
      <c r="J433" s="2" t="str">
        <f>IF(G433="",IF(G432="","",SUM($J$6:J432)),K433-I433)</f>
        <v/>
      </c>
      <c r="K433" s="2" t="str">
        <f>IF(G433="",IF(G432="","",SUM($K$6:K432)),H433*(100%+$F$2)^($I$1-G432)*$F$2/((100%+$F$2)^($I$1-G432)-1))</f>
        <v/>
      </c>
      <c r="O433" s="16" t="str">
        <f t="shared" si="50"/>
        <v/>
      </c>
      <c r="P433" s="17" t="str">
        <f t="shared" si="54"/>
        <v/>
      </c>
      <c r="Q433" s="4" t="str">
        <f t="shared" si="55"/>
        <v/>
      </c>
      <c r="R433" s="33" t="str">
        <f t="shared" si="56"/>
        <v/>
      </c>
    </row>
    <row r="434" spans="1:18" x14ac:dyDescent="0.35">
      <c r="A434" s="1" t="str">
        <f t="shared" si="52"/>
        <v/>
      </c>
      <c r="B434" s="9" t="str">
        <f t="shared" si="57"/>
        <v/>
      </c>
      <c r="C434" s="2" t="str">
        <f>IF(A434="",IF(A433="","",SUM($C$6:C433)),B434*$F$2)</f>
        <v/>
      </c>
      <c r="D434" s="2" t="str">
        <f>IF(A434="",IF(A433="","",SUM($D$6:D433)),(D433+(B433*$F$1)/($I$1-A432)))</f>
        <v/>
      </c>
      <c r="E434" s="2" t="str">
        <f>IF(A434="",IF(A433="","",SUM($E$6:E433)),C434+D434)</f>
        <v/>
      </c>
      <c r="G434" s="1" t="str">
        <f t="shared" si="53"/>
        <v/>
      </c>
      <c r="H434" s="2" t="str">
        <f t="shared" si="51"/>
        <v/>
      </c>
      <c r="I434" s="2" t="str">
        <f>IF(G434="",IF(G433="","",SUM(I$6:I433)),H434*$F$2)</f>
        <v/>
      </c>
      <c r="J434" s="2" t="str">
        <f>IF(G434="",IF(G433="","",SUM($J$6:J433)),K434-I434)</f>
        <v/>
      </c>
      <c r="K434" s="2" t="str">
        <f>IF(G434="",IF(G433="","",SUM($K$6:K433)),H434*(100%+$F$2)^($I$1-G433)*$F$2/((100%+$F$2)^($I$1-G433)-1))</f>
        <v/>
      </c>
      <c r="O434" s="16" t="str">
        <f t="shared" si="50"/>
        <v/>
      </c>
      <c r="P434" s="17" t="str">
        <f t="shared" si="54"/>
        <v/>
      </c>
      <c r="Q434" s="4" t="str">
        <f t="shared" si="55"/>
        <v/>
      </c>
      <c r="R434" s="33" t="str">
        <f t="shared" si="56"/>
        <v/>
      </c>
    </row>
    <row r="435" spans="1:18" x14ac:dyDescent="0.35">
      <c r="A435" s="1" t="str">
        <f t="shared" si="52"/>
        <v/>
      </c>
      <c r="B435" s="9" t="str">
        <f t="shared" si="57"/>
        <v/>
      </c>
      <c r="C435" s="2" t="str">
        <f>IF(A435="",IF(A434="","",SUM($C$6:C434)),B435*$F$2)</f>
        <v/>
      </c>
      <c r="D435" s="2" t="str">
        <f>IF(A435="",IF(A434="","",SUM($D$6:D434)),(D434+(B434*$F$1)/($I$1-A433)))</f>
        <v/>
      </c>
      <c r="E435" s="2" t="str">
        <f>IF(A435="",IF(A434="","",SUM($E$6:E434)),C435+D435)</f>
        <v/>
      </c>
      <c r="G435" s="1" t="str">
        <f t="shared" si="53"/>
        <v/>
      </c>
      <c r="H435" s="2" t="str">
        <f t="shared" si="51"/>
        <v/>
      </c>
      <c r="I435" s="2" t="str">
        <f>IF(G435="",IF(G434="","",SUM(I$6:I434)),H435*$F$2)</f>
        <v/>
      </c>
      <c r="J435" s="2" t="str">
        <f>IF(G435="",IF(G434="","",SUM($J$6:J434)),K435-I435)</f>
        <v/>
      </c>
      <c r="K435" s="2" t="str">
        <f>IF(G435="",IF(G434="","",SUM($K$6:K434)),H435*(100%+$F$2)^($I$1-G434)*$F$2/((100%+$F$2)^($I$1-G434)-1))</f>
        <v/>
      </c>
      <c r="O435" s="16" t="str">
        <f t="shared" si="50"/>
        <v/>
      </c>
      <c r="P435" s="17" t="str">
        <f t="shared" si="54"/>
        <v/>
      </c>
      <c r="Q435" s="4" t="str">
        <f t="shared" si="55"/>
        <v/>
      </c>
      <c r="R435" s="33" t="str">
        <f t="shared" si="56"/>
        <v/>
      </c>
    </row>
    <row r="436" spans="1:18" x14ac:dyDescent="0.35">
      <c r="A436" s="1" t="str">
        <f t="shared" si="52"/>
        <v/>
      </c>
      <c r="B436" s="9" t="str">
        <f t="shared" si="57"/>
        <v/>
      </c>
      <c r="C436" s="2" t="str">
        <f>IF(A436="",IF(A435="","",SUM($C$6:C435)),B436*$F$2)</f>
        <v/>
      </c>
      <c r="D436" s="2" t="str">
        <f>IF(A436="",IF(A435="","",SUM($D$6:D435)),(D435+(B435*$F$1)/($I$1-A434)))</f>
        <v/>
      </c>
      <c r="E436" s="2" t="str">
        <f>IF(A436="",IF(A435="","",SUM($E$6:E435)),C436+D436)</f>
        <v/>
      </c>
      <c r="G436" s="1" t="str">
        <f t="shared" si="53"/>
        <v/>
      </c>
      <c r="H436" s="2" t="str">
        <f t="shared" si="51"/>
        <v/>
      </c>
      <c r="I436" s="2" t="str">
        <f>IF(G436="",IF(G435="","",SUM(I$6:I435)),H436*$F$2)</f>
        <v/>
      </c>
      <c r="J436" s="2" t="str">
        <f>IF(G436="",IF(G435="","",SUM($J$6:J435)),K436-I436)</f>
        <v/>
      </c>
      <c r="K436" s="2" t="str">
        <f>IF(G436="",IF(G435="","",SUM($K$6:K435)),H436*(100%+$F$2)^($I$1-G435)*$F$2/((100%+$F$2)^($I$1-G435)-1))</f>
        <v/>
      </c>
      <c r="O436" s="16" t="str">
        <f t="shared" si="50"/>
        <v/>
      </c>
      <c r="P436" s="17" t="str">
        <f t="shared" si="54"/>
        <v/>
      </c>
      <c r="Q436" s="4" t="str">
        <f t="shared" si="55"/>
        <v/>
      </c>
      <c r="R436" s="33" t="str">
        <f t="shared" si="56"/>
        <v/>
      </c>
    </row>
    <row r="437" spans="1:18" x14ac:dyDescent="0.35">
      <c r="A437" s="1" t="str">
        <f t="shared" si="52"/>
        <v/>
      </c>
      <c r="B437" s="9" t="str">
        <f t="shared" si="57"/>
        <v/>
      </c>
      <c r="C437" s="2" t="str">
        <f>IF(A437="",IF(A436="","",SUM($C$6:C436)),B437*$F$2)</f>
        <v/>
      </c>
      <c r="D437" s="2" t="str">
        <f>IF(A437="",IF(A436="","",SUM($D$6:D436)),(D436+(B436*$F$1)/($I$1-A435)))</f>
        <v/>
      </c>
      <c r="E437" s="2" t="str">
        <f>IF(A437="",IF(A436="","",SUM($E$6:E436)),C437+D437)</f>
        <v/>
      </c>
      <c r="G437" s="1" t="str">
        <f t="shared" si="53"/>
        <v/>
      </c>
      <c r="H437" s="2" t="str">
        <f t="shared" si="51"/>
        <v/>
      </c>
      <c r="I437" s="2" t="str">
        <f>IF(G437="",IF(G436="","",SUM(I$6:I436)),H437*$F$2)</f>
        <v/>
      </c>
      <c r="J437" s="2" t="str">
        <f>IF(G437="",IF(G436="","",SUM($J$6:J436)),K437-I437)</f>
        <v/>
      </c>
      <c r="K437" s="2" t="str">
        <f>IF(G437="",IF(G436="","",SUM($K$6:K436)),H437*(100%+$F$2)^($I$1-G436)*$F$2/((100%+$F$2)^($I$1-G436)-1))</f>
        <v/>
      </c>
      <c r="O437" s="16" t="str">
        <f t="shared" si="50"/>
        <v/>
      </c>
      <c r="P437" s="17" t="str">
        <f t="shared" si="54"/>
        <v/>
      </c>
      <c r="Q437" s="4" t="str">
        <f t="shared" si="55"/>
        <v/>
      </c>
      <c r="R437" s="33" t="str">
        <f t="shared" si="56"/>
        <v/>
      </c>
    </row>
    <row r="438" spans="1:18" x14ac:dyDescent="0.35">
      <c r="A438" s="1" t="str">
        <f t="shared" si="52"/>
        <v/>
      </c>
      <c r="B438" s="9" t="str">
        <f t="shared" si="57"/>
        <v/>
      </c>
      <c r="C438" s="2" t="str">
        <f>IF(A438="",IF(A437="","",SUM($C$6:C437)),B438*$F$2)</f>
        <v/>
      </c>
      <c r="D438" s="2" t="str">
        <f>IF(A438="",IF(A437="","",SUM($D$6:D437)),(D437+(B437*$F$1)/($I$1-A436)))</f>
        <v/>
      </c>
      <c r="E438" s="2" t="str">
        <f>IF(A438="",IF(A437="","",SUM($E$6:E437)),C438+D438)</f>
        <v/>
      </c>
      <c r="G438" s="1" t="str">
        <f t="shared" si="53"/>
        <v/>
      </c>
      <c r="H438" s="2" t="str">
        <f t="shared" si="51"/>
        <v/>
      </c>
      <c r="I438" s="2" t="str">
        <f>IF(G438="",IF(G437="","",SUM(I$6:I437)),H438*$F$2)</f>
        <v/>
      </c>
      <c r="J438" s="2" t="str">
        <f>IF(G438="",IF(G437="","",SUM($J$6:J437)),K438-I438)</f>
        <v/>
      </c>
      <c r="K438" s="2" t="str">
        <f>IF(G438="",IF(G437="","",SUM($K$6:K437)),H438*(100%+$F$2)^($I$1-G437)*$F$2/((100%+$F$2)^($I$1-G437)-1))</f>
        <v/>
      </c>
      <c r="O438" s="16" t="str">
        <f t="shared" si="50"/>
        <v/>
      </c>
      <c r="P438" s="17" t="str">
        <f t="shared" si="54"/>
        <v/>
      </c>
      <c r="Q438" s="4" t="str">
        <f t="shared" si="55"/>
        <v/>
      </c>
      <c r="R438" s="33" t="str">
        <f t="shared" si="56"/>
        <v/>
      </c>
    </row>
    <row r="439" spans="1:18" x14ac:dyDescent="0.35">
      <c r="A439" s="1" t="str">
        <f t="shared" si="52"/>
        <v/>
      </c>
      <c r="B439" s="9" t="str">
        <f t="shared" si="57"/>
        <v/>
      </c>
      <c r="C439" s="2" t="str">
        <f>IF(A439="",IF(A438="","",SUM($C$6:C438)),B439*$F$2)</f>
        <v/>
      </c>
      <c r="D439" s="2" t="str">
        <f>IF(A439="",IF(A438="","",SUM($D$6:D438)),(D438+(B438*$F$1)/($I$1-A437)))</f>
        <v/>
      </c>
      <c r="E439" s="2" t="str">
        <f>IF(A439="",IF(A438="","",SUM($E$6:E438)),C439+D439)</f>
        <v/>
      </c>
      <c r="G439" s="1" t="str">
        <f t="shared" si="53"/>
        <v/>
      </c>
      <c r="H439" s="2" t="str">
        <f t="shared" si="51"/>
        <v/>
      </c>
      <c r="I439" s="2" t="str">
        <f>IF(G439="",IF(G438="","",SUM(I$6:I438)),H439*$F$2)</f>
        <v/>
      </c>
      <c r="J439" s="2" t="str">
        <f>IF(G439="",IF(G438="","",SUM($J$6:J438)),K439-I439)</f>
        <v/>
      </c>
      <c r="K439" s="2" t="str">
        <f>IF(G439="",IF(G438="","",SUM($K$6:K438)),H439*(100%+$F$2)^($I$1-G438)*$F$2/((100%+$F$2)^($I$1-G438)-1))</f>
        <v/>
      </c>
      <c r="O439" s="16" t="str">
        <f t="shared" ref="O439:O502" si="58">IF(G439="","",J439/H439)</f>
        <v/>
      </c>
      <c r="P439" s="17" t="str">
        <f t="shared" si="54"/>
        <v/>
      </c>
      <c r="Q439" s="4" t="str">
        <f t="shared" si="55"/>
        <v/>
      </c>
      <c r="R439" s="33" t="str">
        <f t="shared" si="56"/>
        <v/>
      </c>
    </row>
    <row r="440" spans="1:18" x14ac:dyDescent="0.35">
      <c r="A440" s="1" t="str">
        <f t="shared" si="52"/>
        <v/>
      </c>
      <c r="B440" s="9" t="str">
        <f t="shared" si="57"/>
        <v/>
      </c>
      <c r="C440" s="2" t="str">
        <f>IF(A440="",IF(A439="","",SUM($C$6:C439)),B440*$F$2)</f>
        <v/>
      </c>
      <c r="D440" s="2" t="str">
        <f>IF(A440="",IF(A439="","",SUM($D$6:D439)),(D439+(B439*$F$1)/($I$1-A438)))</f>
        <v/>
      </c>
      <c r="E440" s="2" t="str">
        <f>IF(A440="",IF(A439="","",SUM($E$6:E439)),C440+D440)</f>
        <v/>
      </c>
      <c r="G440" s="1" t="str">
        <f t="shared" si="53"/>
        <v/>
      </c>
      <c r="H440" s="2" t="str">
        <f t="shared" si="51"/>
        <v/>
      </c>
      <c r="I440" s="2" t="str">
        <f>IF(G440="",IF(G439="","",SUM(I$6:I439)),H440*$F$2)</f>
        <v/>
      </c>
      <c r="J440" s="2" t="str">
        <f>IF(G440="",IF(G439="","",SUM($J$6:J439)),K440-I440)</f>
        <v/>
      </c>
      <c r="K440" s="2" t="str">
        <f>IF(G440="",IF(G439="","",SUM($K$6:K439)),H440*(100%+$F$2)^($I$1-G439)*$F$2/((100%+$F$2)^($I$1-G439)-1))</f>
        <v/>
      </c>
      <c r="O440" s="16" t="str">
        <f t="shared" si="58"/>
        <v/>
      </c>
      <c r="P440" s="17" t="str">
        <f t="shared" si="54"/>
        <v/>
      </c>
      <c r="Q440" s="4" t="str">
        <f t="shared" si="55"/>
        <v/>
      </c>
      <c r="R440" s="33" t="str">
        <f t="shared" si="56"/>
        <v/>
      </c>
    </row>
    <row r="441" spans="1:18" x14ac:dyDescent="0.35">
      <c r="A441" s="1" t="str">
        <f t="shared" si="52"/>
        <v/>
      </c>
      <c r="B441" s="9" t="str">
        <f t="shared" si="57"/>
        <v/>
      </c>
      <c r="C441" s="2" t="str">
        <f>IF(A441="",IF(A440="","",SUM($C$6:C440)),B441*$F$2)</f>
        <v/>
      </c>
      <c r="D441" s="2" t="str">
        <f>IF(A441="",IF(A440="","",SUM($D$6:D440)),(D440+(B440*$F$1)/($I$1-A439)))</f>
        <v/>
      </c>
      <c r="E441" s="2" t="str">
        <f>IF(A441="",IF(A440="","",SUM($E$6:E440)),C441+D441)</f>
        <v/>
      </c>
      <c r="G441" s="1" t="str">
        <f t="shared" si="53"/>
        <v/>
      </c>
      <c r="H441" s="2" t="str">
        <f t="shared" si="51"/>
        <v/>
      </c>
      <c r="I441" s="2" t="str">
        <f>IF(G441="",IF(G440="","",SUM(I$6:I440)),H441*$F$2)</f>
        <v/>
      </c>
      <c r="J441" s="2" t="str">
        <f>IF(G441="",IF(G440="","",SUM($J$6:J440)),K441-I441)</f>
        <v/>
      </c>
      <c r="K441" s="2" t="str">
        <f>IF(G441="",IF(G440="","",SUM($K$6:K440)),H441*(100%+$F$2)^($I$1-G440)*$F$2/((100%+$F$2)^($I$1-G440)-1))</f>
        <v/>
      </c>
      <c r="O441" s="16" t="str">
        <f t="shared" si="58"/>
        <v/>
      </c>
      <c r="P441" s="17" t="str">
        <f t="shared" si="54"/>
        <v/>
      </c>
      <c r="Q441" s="4" t="str">
        <f t="shared" si="55"/>
        <v/>
      </c>
      <c r="R441" s="33" t="str">
        <f t="shared" si="56"/>
        <v/>
      </c>
    </row>
    <row r="442" spans="1:18" x14ac:dyDescent="0.35">
      <c r="A442" s="1" t="str">
        <f t="shared" si="52"/>
        <v/>
      </c>
      <c r="B442" s="9" t="str">
        <f t="shared" si="57"/>
        <v/>
      </c>
      <c r="C442" s="2" t="str">
        <f>IF(A442="",IF(A441="","",SUM($C$6:C441)),B442*$F$2)</f>
        <v/>
      </c>
      <c r="D442" s="2" t="str">
        <f>IF(A442="",IF(A441="","",SUM($D$6:D441)),(D441+(B441*$F$1)/($I$1-A440)))</f>
        <v/>
      </c>
      <c r="E442" s="2" t="str">
        <f>IF(A442="",IF(A441="","",SUM($E$6:E441)),C442+D442)</f>
        <v/>
      </c>
      <c r="G442" s="1" t="str">
        <f t="shared" si="53"/>
        <v/>
      </c>
      <c r="H442" s="2" t="str">
        <f t="shared" si="51"/>
        <v/>
      </c>
      <c r="I442" s="2" t="str">
        <f>IF(G442="",IF(G441="","",SUM(I$6:I441)),H442*$F$2)</f>
        <v/>
      </c>
      <c r="J442" s="2" t="str">
        <f>IF(G442="",IF(G441="","",SUM($J$6:J441)),K442-I442)</f>
        <v/>
      </c>
      <c r="K442" s="2" t="str">
        <f>IF(G442="",IF(G441="","",SUM($K$6:K441)),H442*(100%+$F$2)^($I$1-G441)*$F$2/((100%+$F$2)^($I$1-G441)-1))</f>
        <v/>
      </c>
      <c r="O442" s="16" t="str">
        <f t="shared" si="58"/>
        <v/>
      </c>
      <c r="P442" s="17" t="str">
        <f t="shared" si="54"/>
        <v/>
      </c>
      <c r="Q442" s="4" t="str">
        <f t="shared" si="55"/>
        <v/>
      </c>
      <c r="R442" s="33" t="str">
        <f t="shared" si="56"/>
        <v/>
      </c>
    </row>
    <row r="443" spans="1:18" x14ac:dyDescent="0.35">
      <c r="A443" s="1" t="str">
        <f t="shared" si="52"/>
        <v/>
      </c>
      <c r="B443" s="9" t="str">
        <f t="shared" si="57"/>
        <v/>
      </c>
      <c r="C443" s="2" t="str">
        <f>IF(A443="",IF(A442="","",SUM($C$6:C442)),B443*$F$2)</f>
        <v/>
      </c>
      <c r="D443" s="2" t="str">
        <f>IF(A443="",IF(A442="","",SUM($D$6:D442)),(D442+(B442*$F$1)/($I$1-A441)))</f>
        <v/>
      </c>
      <c r="E443" s="2" t="str">
        <f>IF(A443="",IF(A442="","",SUM($E$6:E442)),C443+D443)</f>
        <v/>
      </c>
      <c r="G443" s="1" t="str">
        <f t="shared" si="53"/>
        <v/>
      </c>
      <c r="H443" s="2" t="str">
        <f t="shared" si="51"/>
        <v/>
      </c>
      <c r="I443" s="2" t="str">
        <f>IF(G443="",IF(G442="","",SUM(I$6:I442)),H443*$F$2)</f>
        <v/>
      </c>
      <c r="J443" s="2" t="str">
        <f>IF(G443="",IF(G442="","",SUM($J$6:J442)),K443-I443)</f>
        <v/>
      </c>
      <c r="K443" s="2" t="str">
        <f>IF(G443="",IF(G442="","",SUM($K$6:K442)),H443*(100%+$F$2)^($I$1-G442)*$F$2/((100%+$F$2)^($I$1-G442)-1))</f>
        <v/>
      </c>
      <c r="O443" s="16" t="str">
        <f t="shared" si="58"/>
        <v/>
      </c>
      <c r="P443" s="17" t="str">
        <f t="shared" si="54"/>
        <v/>
      </c>
      <c r="Q443" s="4" t="str">
        <f t="shared" si="55"/>
        <v/>
      </c>
      <c r="R443" s="33" t="str">
        <f t="shared" si="56"/>
        <v/>
      </c>
    </row>
    <row r="444" spans="1:18" x14ac:dyDescent="0.35">
      <c r="A444" s="1" t="str">
        <f t="shared" si="52"/>
        <v/>
      </c>
      <c r="B444" s="9" t="str">
        <f t="shared" si="57"/>
        <v/>
      </c>
      <c r="C444" s="2" t="str">
        <f>IF(A444="",IF(A443="","",SUM($C$6:C443)),B444*$F$2)</f>
        <v/>
      </c>
      <c r="D444" s="2" t="str">
        <f>IF(A444="",IF(A443="","",SUM($D$6:D443)),(D443+(B443*$F$1)/($I$1-A442)))</f>
        <v/>
      </c>
      <c r="E444" s="2" t="str">
        <f>IF(A444="",IF(A443="","",SUM($E$6:E443)),C444+D444)</f>
        <v/>
      </c>
      <c r="G444" s="1" t="str">
        <f t="shared" si="53"/>
        <v/>
      </c>
      <c r="H444" s="2" t="str">
        <f t="shared" si="51"/>
        <v/>
      </c>
      <c r="I444" s="2" t="str">
        <f>IF(G444="",IF(G443="","",SUM(I$6:I443)),H444*$F$2)</f>
        <v/>
      </c>
      <c r="J444" s="2" t="str">
        <f>IF(G444="",IF(G443="","",SUM($J$6:J443)),K444-I444)</f>
        <v/>
      </c>
      <c r="K444" s="2" t="str">
        <f>IF(G444="",IF(G443="","",SUM($K$6:K443)),H444*(100%+$F$2)^($I$1-G443)*$F$2/((100%+$F$2)^($I$1-G443)-1))</f>
        <v/>
      </c>
      <c r="O444" s="16" t="str">
        <f t="shared" si="58"/>
        <v/>
      </c>
      <c r="P444" s="17" t="str">
        <f t="shared" si="54"/>
        <v/>
      </c>
      <c r="Q444" s="4" t="str">
        <f t="shared" si="55"/>
        <v/>
      </c>
      <c r="R444" s="33" t="str">
        <f t="shared" si="56"/>
        <v/>
      </c>
    </row>
    <row r="445" spans="1:18" x14ac:dyDescent="0.35">
      <c r="A445" s="1" t="str">
        <f t="shared" si="52"/>
        <v/>
      </c>
      <c r="B445" s="9" t="str">
        <f t="shared" si="57"/>
        <v/>
      </c>
      <c r="C445" s="2" t="str">
        <f>IF(A445="",IF(A444="","",SUM($C$6:C444)),B445*$F$2)</f>
        <v/>
      </c>
      <c r="D445" s="2" t="str">
        <f>IF(A445="",IF(A444="","",SUM($D$6:D444)),(D444+(B444*$F$1)/($I$1-A443)))</f>
        <v/>
      </c>
      <c r="E445" s="2" t="str">
        <f>IF(A445="",IF(A444="","",SUM($E$6:E444)),C445+D445)</f>
        <v/>
      </c>
      <c r="G445" s="1" t="str">
        <f t="shared" si="53"/>
        <v/>
      </c>
      <c r="H445" s="2" t="str">
        <f t="shared" si="51"/>
        <v/>
      </c>
      <c r="I445" s="2" t="str">
        <f>IF(G445="",IF(G444="","",SUM(I$6:I444)),H445*$F$2)</f>
        <v/>
      </c>
      <c r="J445" s="2" t="str">
        <f>IF(G445="",IF(G444="","",SUM($J$6:J444)),K445-I445)</f>
        <v/>
      </c>
      <c r="K445" s="2" t="str">
        <f>IF(G445="",IF(G444="","",SUM($K$6:K444)),H445*(100%+$F$2)^($I$1-G444)*$F$2/((100%+$F$2)^($I$1-G444)-1))</f>
        <v/>
      </c>
      <c r="O445" s="16" t="str">
        <f t="shared" si="58"/>
        <v/>
      </c>
      <c r="P445" s="17" t="str">
        <f t="shared" si="54"/>
        <v/>
      </c>
      <c r="Q445" s="4" t="str">
        <f t="shared" si="55"/>
        <v/>
      </c>
      <c r="R445" s="33" t="str">
        <f t="shared" si="56"/>
        <v/>
      </c>
    </row>
    <row r="446" spans="1:18" x14ac:dyDescent="0.35">
      <c r="A446" s="1" t="str">
        <f t="shared" si="52"/>
        <v/>
      </c>
      <c r="B446" s="9" t="str">
        <f t="shared" si="57"/>
        <v/>
      </c>
      <c r="C446" s="2" t="str">
        <f>IF(A446="",IF(A445="","",SUM($C$6:C445)),B446*$F$2)</f>
        <v/>
      </c>
      <c r="D446" s="2" t="str">
        <f>IF(A446="",IF(A445="","",SUM($D$6:D445)),(D445+(B445*$F$1)/($I$1-A444)))</f>
        <v/>
      </c>
      <c r="E446" s="2" t="str">
        <f>IF(A446="",IF(A445="","",SUM($E$6:E445)),C446+D446)</f>
        <v/>
      </c>
      <c r="G446" s="1" t="str">
        <f t="shared" si="53"/>
        <v/>
      </c>
      <c r="H446" s="2" t="str">
        <f t="shared" si="51"/>
        <v/>
      </c>
      <c r="I446" s="2" t="str">
        <f>IF(G446="",IF(G445="","",SUM(I$6:I445)),H446*$F$2)</f>
        <v/>
      </c>
      <c r="J446" s="2" t="str">
        <f>IF(G446="",IF(G445="","",SUM($J$6:J445)),K446-I446)</f>
        <v/>
      </c>
      <c r="K446" s="2" t="str">
        <f>IF(G446="",IF(G445="","",SUM($K$6:K445)),H446*(100%+$F$2)^($I$1-G445)*$F$2/((100%+$F$2)^($I$1-G445)-1))</f>
        <v/>
      </c>
      <c r="O446" s="16" t="str">
        <f t="shared" si="58"/>
        <v/>
      </c>
      <c r="P446" s="17" t="str">
        <f t="shared" si="54"/>
        <v/>
      </c>
      <c r="Q446" s="4" t="str">
        <f t="shared" si="55"/>
        <v/>
      </c>
      <c r="R446" s="33" t="str">
        <f t="shared" si="56"/>
        <v/>
      </c>
    </row>
    <row r="447" spans="1:18" x14ac:dyDescent="0.35">
      <c r="A447" s="1" t="str">
        <f t="shared" si="52"/>
        <v/>
      </c>
      <c r="B447" s="9" t="str">
        <f t="shared" si="57"/>
        <v/>
      </c>
      <c r="C447" s="2" t="str">
        <f>IF(A447="",IF(A446="","",SUM($C$6:C446)),B447*$F$2)</f>
        <v/>
      </c>
      <c r="D447" s="2" t="str">
        <f>IF(A447="",IF(A446="","",SUM($D$6:D446)),(D446+(B446*$F$1)/($I$1-A445)))</f>
        <v/>
      </c>
      <c r="E447" s="2" t="str">
        <f>IF(A447="",IF(A446="","",SUM($E$6:E446)),C447+D447)</f>
        <v/>
      </c>
      <c r="G447" s="1" t="str">
        <f t="shared" si="53"/>
        <v/>
      </c>
      <c r="H447" s="2" t="str">
        <f t="shared" si="51"/>
        <v/>
      </c>
      <c r="I447" s="2" t="str">
        <f>IF(G447="",IF(G446="","",SUM(I$6:I446)),H447*$F$2)</f>
        <v/>
      </c>
      <c r="J447" s="2" t="str">
        <f>IF(G447="",IF(G446="","",SUM($J$6:J446)),K447-I447)</f>
        <v/>
      </c>
      <c r="K447" s="2" t="str">
        <f>IF(G447="",IF(G446="","",SUM($K$6:K446)),H447*(100%+$F$2)^($I$1-G446)*$F$2/((100%+$F$2)^($I$1-G446)-1))</f>
        <v/>
      </c>
      <c r="O447" s="16" t="str">
        <f t="shared" si="58"/>
        <v/>
      </c>
      <c r="P447" s="17" t="str">
        <f t="shared" si="54"/>
        <v/>
      </c>
      <c r="Q447" s="4" t="str">
        <f t="shared" si="55"/>
        <v/>
      </c>
      <c r="R447" s="33" t="str">
        <f t="shared" si="56"/>
        <v/>
      </c>
    </row>
    <row r="448" spans="1:18" x14ac:dyDescent="0.35">
      <c r="A448" s="1" t="str">
        <f t="shared" si="52"/>
        <v/>
      </c>
      <c r="B448" s="9" t="str">
        <f t="shared" si="57"/>
        <v/>
      </c>
      <c r="C448" s="2" t="str">
        <f>IF(A448="",IF(A447="","",SUM($C$6:C447)),B448*$F$2)</f>
        <v/>
      </c>
      <c r="D448" s="2" t="str">
        <f>IF(A448="",IF(A447="","",SUM($D$6:D447)),(D447+(B447*$F$1)/($I$1-A446)))</f>
        <v/>
      </c>
      <c r="E448" s="2" t="str">
        <f>IF(A448="",IF(A447="","",SUM($E$6:E447)),C448+D448)</f>
        <v/>
      </c>
      <c r="G448" s="1" t="str">
        <f t="shared" si="53"/>
        <v/>
      </c>
      <c r="H448" s="2" t="str">
        <f t="shared" si="51"/>
        <v/>
      </c>
      <c r="I448" s="2" t="str">
        <f>IF(G448="",IF(G447="","",SUM(I$6:I447)),H448*$F$2)</f>
        <v/>
      </c>
      <c r="J448" s="2" t="str">
        <f>IF(G448="",IF(G447="","",SUM($J$6:J447)),K448-I448)</f>
        <v/>
      </c>
      <c r="K448" s="2" t="str">
        <f>IF(G448="",IF(G447="","",SUM($K$6:K447)),H448*(100%+$F$2)^($I$1-G447)*$F$2/((100%+$F$2)^($I$1-G447)-1))</f>
        <v/>
      </c>
      <c r="O448" s="16" t="str">
        <f t="shared" si="58"/>
        <v/>
      </c>
      <c r="P448" s="17" t="str">
        <f t="shared" si="54"/>
        <v/>
      </c>
      <c r="Q448" s="4" t="str">
        <f t="shared" si="55"/>
        <v/>
      </c>
      <c r="R448" s="33" t="str">
        <f t="shared" si="56"/>
        <v/>
      </c>
    </row>
    <row r="449" spans="1:18" x14ac:dyDescent="0.35">
      <c r="A449" s="1" t="str">
        <f t="shared" si="52"/>
        <v/>
      </c>
      <c r="B449" s="9" t="str">
        <f t="shared" si="57"/>
        <v/>
      </c>
      <c r="C449" s="2" t="str">
        <f>IF(A449="",IF(A448="","",SUM($C$6:C448)),B449*$F$2)</f>
        <v/>
      </c>
      <c r="D449" s="2" t="str">
        <f>IF(A449="",IF(A448="","",SUM($D$6:D448)),(D448+(B448*$F$1)/($I$1-A447)))</f>
        <v/>
      </c>
      <c r="E449" s="2" t="str">
        <f>IF(A449="",IF(A448="","",SUM($E$6:E448)),C449+D449)</f>
        <v/>
      </c>
      <c r="G449" s="1" t="str">
        <f t="shared" si="53"/>
        <v/>
      </c>
      <c r="H449" s="2" t="str">
        <f t="shared" si="51"/>
        <v/>
      </c>
      <c r="I449" s="2" t="str">
        <f>IF(G449="",IF(G448="","",SUM(I$6:I448)),H449*$F$2)</f>
        <v/>
      </c>
      <c r="J449" s="2" t="str">
        <f>IF(G449="",IF(G448="","",SUM($J$6:J448)),K449-I449)</f>
        <v/>
      </c>
      <c r="K449" s="2" t="str">
        <f>IF(G449="",IF(G448="","",SUM($K$6:K448)),H449*(100%+$F$2)^($I$1-G448)*$F$2/((100%+$F$2)^($I$1-G448)-1))</f>
        <v/>
      </c>
      <c r="O449" s="16" t="str">
        <f t="shared" si="58"/>
        <v/>
      </c>
      <c r="P449" s="17" t="str">
        <f t="shared" si="54"/>
        <v/>
      </c>
      <c r="Q449" s="4" t="str">
        <f t="shared" si="55"/>
        <v/>
      </c>
      <c r="R449" s="33" t="str">
        <f t="shared" si="56"/>
        <v/>
      </c>
    </row>
    <row r="450" spans="1:18" x14ac:dyDescent="0.35">
      <c r="A450" s="1" t="str">
        <f t="shared" si="52"/>
        <v/>
      </c>
      <c r="B450" s="9" t="str">
        <f t="shared" si="57"/>
        <v/>
      </c>
      <c r="C450" s="2" t="str">
        <f>IF(A450="",IF(A449="","",SUM($C$6:C449)),B450*$F$2)</f>
        <v/>
      </c>
      <c r="D450" s="2" t="str">
        <f>IF(A450="",IF(A449="","",SUM($D$6:D449)),(D449+(B449*$F$1)/($I$1-A448)))</f>
        <v/>
      </c>
      <c r="E450" s="2" t="str">
        <f>IF(A450="",IF(A449="","",SUM($E$6:E449)),C450+D450)</f>
        <v/>
      </c>
      <c r="G450" s="1" t="str">
        <f t="shared" si="53"/>
        <v/>
      </c>
      <c r="H450" s="2" t="str">
        <f t="shared" si="51"/>
        <v/>
      </c>
      <c r="I450" s="2" t="str">
        <f>IF(G450="",IF(G449="","",SUM(I$6:I449)),H450*$F$2)</f>
        <v/>
      </c>
      <c r="J450" s="2" t="str">
        <f>IF(G450="",IF(G449="","",SUM($J$6:J449)),K450-I450)</f>
        <v/>
      </c>
      <c r="K450" s="2" t="str">
        <f>IF(G450="",IF(G449="","",SUM($K$6:K449)),H450*(100%+$F$2)^($I$1-G449)*$F$2/((100%+$F$2)^($I$1-G449)-1))</f>
        <v/>
      </c>
      <c r="O450" s="16" t="str">
        <f t="shared" si="58"/>
        <v/>
      </c>
      <c r="P450" s="17" t="str">
        <f t="shared" si="54"/>
        <v/>
      </c>
      <c r="Q450" s="4" t="str">
        <f t="shared" si="55"/>
        <v/>
      </c>
      <c r="R450" s="33" t="str">
        <f t="shared" si="56"/>
        <v/>
      </c>
    </row>
    <row r="451" spans="1:18" x14ac:dyDescent="0.35">
      <c r="A451" s="1" t="str">
        <f t="shared" si="52"/>
        <v/>
      </c>
      <c r="B451" s="9" t="str">
        <f t="shared" si="57"/>
        <v/>
      </c>
      <c r="C451" s="2" t="str">
        <f>IF(A451="",IF(A450="","",SUM($C$6:C450)),B451*$F$2)</f>
        <v/>
      </c>
      <c r="D451" s="2" t="str">
        <f>IF(A451="",IF(A450="","",SUM($D$6:D450)),(D450+(B450*$F$1)/($I$1-A449)))</f>
        <v/>
      </c>
      <c r="E451" s="2" t="str">
        <f>IF(A451="",IF(A450="","",SUM($E$6:E450)),C451+D451)</f>
        <v/>
      </c>
      <c r="G451" s="1" t="str">
        <f t="shared" si="53"/>
        <v/>
      </c>
      <c r="H451" s="2" t="str">
        <f t="shared" si="51"/>
        <v/>
      </c>
      <c r="I451" s="2" t="str">
        <f>IF(G451="",IF(G450="","",SUM(I$6:I450)),H451*$F$2)</f>
        <v/>
      </c>
      <c r="J451" s="2" t="str">
        <f>IF(G451="",IF(G450="","",SUM($J$6:J450)),K451-I451)</f>
        <v/>
      </c>
      <c r="K451" s="2" t="str">
        <f>IF(G451="",IF(G450="","",SUM($K$6:K450)),H451*(100%+$F$2)^($I$1-G450)*$F$2/((100%+$F$2)^($I$1-G450)-1))</f>
        <v/>
      </c>
      <c r="O451" s="16" t="str">
        <f t="shared" si="58"/>
        <v/>
      </c>
      <c r="P451" s="17" t="str">
        <f t="shared" si="54"/>
        <v/>
      </c>
      <c r="Q451" s="4" t="str">
        <f t="shared" si="55"/>
        <v/>
      </c>
      <c r="R451" s="33" t="str">
        <f t="shared" si="56"/>
        <v/>
      </c>
    </row>
    <row r="452" spans="1:18" x14ac:dyDescent="0.35">
      <c r="A452" s="1" t="str">
        <f t="shared" si="52"/>
        <v/>
      </c>
      <c r="B452" s="9" t="str">
        <f t="shared" si="57"/>
        <v/>
      </c>
      <c r="C452" s="2" t="str">
        <f>IF(A452="",IF(A451="","",SUM($C$6:C451)),B452*$F$2)</f>
        <v/>
      </c>
      <c r="D452" s="2" t="str">
        <f>IF(A452="",IF(A451="","",SUM($D$6:D451)),(D451+(B451*$F$1)/($I$1-A450)))</f>
        <v/>
      </c>
      <c r="E452" s="2" t="str">
        <f>IF(A452="",IF(A451="","",SUM($E$6:E451)),C452+D452)</f>
        <v/>
      </c>
      <c r="G452" s="1" t="str">
        <f t="shared" si="53"/>
        <v/>
      </c>
      <c r="H452" s="2" t="str">
        <f t="shared" si="51"/>
        <v/>
      </c>
      <c r="I452" s="2" t="str">
        <f>IF(G452="",IF(G451="","",SUM(I$6:I451)),H452*$F$2)</f>
        <v/>
      </c>
      <c r="J452" s="2" t="str">
        <f>IF(G452="",IF(G451="","",SUM($J$6:J451)),K452-I452)</f>
        <v/>
      </c>
      <c r="K452" s="2" t="str">
        <f>IF(G452="",IF(G451="","",SUM($K$6:K451)),H452*(100%+$F$2)^($I$1-G451)*$F$2/((100%+$F$2)^($I$1-G451)-1))</f>
        <v/>
      </c>
      <c r="O452" s="16" t="str">
        <f t="shared" si="58"/>
        <v/>
      </c>
      <c r="P452" s="17" t="str">
        <f t="shared" si="54"/>
        <v/>
      </c>
      <c r="Q452" s="4" t="str">
        <f t="shared" si="55"/>
        <v/>
      </c>
      <c r="R452" s="33" t="str">
        <f t="shared" si="56"/>
        <v/>
      </c>
    </row>
    <row r="453" spans="1:18" x14ac:dyDescent="0.35">
      <c r="A453" s="1" t="str">
        <f t="shared" si="52"/>
        <v/>
      </c>
      <c r="B453" s="9" t="str">
        <f t="shared" si="57"/>
        <v/>
      </c>
      <c r="C453" s="2" t="str">
        <f>IF(A453="",IF(A452="","",SUM($C$6:C452)),B453*$F$2)</f>
        <v/>
      </c>
      <c r="D453" s="2" t="str">
        <f>IF(A453="",IF(A452="","",SUM($D$6:D452)),(D452+(B452*$F$1)/($I$1-A451)))</f>
        <v/>
      </c>
      <c r="E453" s="2" t="str">
        <f>IF(A453="",IF(A452="","",SUM($E$6:E452)),C453+D453)</f>
        <v/>
      </c>
      <c r="G453" s="1" t="str">
        <f t="shared" si="53"/>
        <v/>
      </c>
      <c r="H453" s="2" t="str">
        <f t="shared" si="51"/>
        <v/>
      </c>
      <c r="I453" s="2" t="str">
        <f>IF(G453="",IF(G452="","",SUM(I$6:I452)),H453*$F$2)</f>
        <v/>
      </c>
      <c r="J453" s="2" t="str">
        <f>IF(G453="",IF(G452="","",SUM($J$6:J452)),K453-I453)</f>
        <v/>
      </c>
      <c r="K453" s="2" t="str">
        <f>IF(G453="",IF(G452="","",SUM($K$6:K452)),H453*(100%+$F$2)^($I$1-G452)*$F$2/((100%+$F$2)^($I$1-G452)-1))</f>
        <v/>
      </c>
      <c r="O453" s="16" t="str">
        <f t="shared" si="58"/>
        <v/>
      </c>
      <c r="P453" s="17" t="str">
        <f t="shared" si="54"/>
        <v/>
      </c>
      <c r="Q453" s="4" t="str">
        <f t="shared" si="55"/>
        <v/>
      </c>
      <c r="R453" s="33" t="str">
        <f t="shared" si="56"/>
        <v/>
      </c>
    </row>
    <row r="454" spans="1:18" x14ac:dyDescent="0.35">
      <c r="A454" s="1" t="str">
        <f t="shared" si="52"/>
        <v/>
      </c>
      <c r="B454" s="9" t="str">
        <f t="shared" si="57"/>
        <v/>
      </c>
      <c r="C454" s="2" t="str">
        <f>IF(A454="",IF(A453="","",SUM($C$6:C453)),B454*$F$2)</f>
        <v/>
      </c>
      <c r="D454" s="2" t="str">
        <f>IF(A454="",IF(A453="","",SUM($D$6:D453)),(D453+(B453*$F$1)/($I$1-A452)))</f>
        <v/>
      </c>
      <c r="E454" s="2" t="str">
        <f>IF(A454="",IF(A453="","",SUM($E$6:E453)),C454+D454)</f>
        <v/>
      </c>
      <c r="G454" s="1" t="str">
        <f t="shared" si="53"/>
        <v/>
      </c>
      <c r="H454" s="2" t="str">
        <f t="shared" si="51"/>
        <v/>
      </c>
      <c r="I454" s="2" t="str">
        <f>IF(G454="",IF(G453="","",SUM(I$6:I453)),H454*$F$2)</f>
        <v/>
      </c>
      <c r="J454" s="2" t="str">
        <f>IF(G454="",IF(G453="","",SUM($J$6:J453)),K454-I454)</f>
        <v/>
      </c>
      <c r="K454" s="2" t="str">
        <f>IF(G454="",IF(G453="","",SUM($K$6:K453)),H454*(100%+$F$2)^($I$1-G453)*$F$2/((100%+$F$2)^($I$1-G453)-1))</f>
        <v/>
      </c>
      <c r="O454" s="16" t="str">
        <f t="shared" si="58"/>
        <v/>
      </c>
      <c r="P454" s="17" t="str">
        <f t="shared" si="54"/>
        <v/>
      </c>
      <c r="Q454" s="4" t="str">
        <f t="shared" si="55"/>
        <v/>
      </c>
      <c r="R454" s="33" t="str">
        <f t="shared" si="56"/>
        <v/>
      </c>
    </row>
    <row r="455" spans="1:18" x14ac:dyDescent="0.35">
      <c r="A455" s="1" t="str">
        <f t="shared" si="52"/>
        <v/>
      </c>
      <c r="B455" s="9" t="str">
        <f t="shared" si="57"/>
        <v/>
      </c>
      <c r="C455" s="2" t="str">
        <f>IF(A455="",IF(A454="","",SUM($C$6:C454)),B455*$F$2)</f>
        <v/>
      </c>
      <c r="D455" s="2" t="str">
        <f>IF(A455="",IF(A454="","",SUM($D$6:D454)),(D454+(B454*$F$1)/($I$1-A453)))</f>
        <v/>
      </c>
      <c r="E455" s="2" t="str">
        <f>IF(A455="",IF(A454="","",SUM($E$6:E454)),C455+D455)</f>
        <v/>
      </c>
      <c r="G455" s="1" t="str">
        <f t="shared" si="53"/>
        <v/>
      </c>
      <c r="H455" s="2" t="str">
        <f t="shared" ref="H455:H518" si="59">IF(G455="",IF(G454="","","samtals"),H454+(H454-J454)*$F$1-J454)</f>
        <v/>
      </c>
      <c r="I455" s="2" t="str">
        <f>IF(G455="",IF(G454="","",SUM(I$6:I454)),H455*$F$2)</f>
        <v/>
      </c>
      <c r="J455" s="2" t="str">
        <f>IF(G455="",IF(G454="","",SUM($J$6:J454)),K455-I455)</f>
        <v/>
      </c>
      <c r="K455" s="2" t="str">
        <f>IF(G455="",IF(G454="","",SUM($K$6:K454)),H455*(100%+$F$2)^($I$1-G454)*$F$2/((100%+$F$2)^($I$1-G454)-1))</f>
        <v/>
      </c>
      <c r="O455" s="16" t="str">
        <f t="shared" si="58"/>
        <v/>
      </c>
      <c r="P455" s="17" t="str">
        <f t="shared" si="54"/>
        <v/>
      </c>
      <c r="Q455" s="4" t="str">
        <f t="shared" si="55"/>
        <v/>
      </c>
      <c r="R455" s="33" t="str">
        <f t="shared" si="56"/>
        <v/>
      </c>
    </row>
    <row r="456" spans="1:18" x14ac:dyDescent="0.35">
      <c r="A456" s="1" t="str">
        <f t="shared" ref="A456:A480" si="60">IF(A455="","",IF($I$1&gt;=A455+1,A455+1,""))</f>
        <v/>
      </c>
      <c r="B456" s="9" t="str">
        <f t="shared" si="57"/>
        <v/>
      </c>
      <c r="C456" s="2" t="str">
        <f>IF(A456="",IF(A455="","",SUM($C$6:C455)),B456*$F$2)</f>
        <v/>
      </c>
      <c r="D456" s="2" t="str">
        <f>IF(A456="",IF(A455="","",SUM($D$6:D455)),(D455+(B455*$F$1)/($I$1-A454)))</f>
        <v/>
      </c>
      <c r="E456" s="2" t="str">
        <f>IF(A456="",IF(A455="","",SUM($E$6:E455)),C456+D456)</f>
        <v/>
      </c>
      <c r="G456" s="1" t="str">
        <f t="shared" ref="G456:G519" si="61">IF(G455="","",IF($I$1&gt;=G455+1,G455+1,""))</f>
        <v/>
      </c>
      <c r="H456" s="2" t="str">
        <f t="shared" si="59"/>
        <v/>
      </c>
      <c r="I456" s="2" t="str">
        <f>IF(G456="",IF(G455="","",SUM(I$6:I455)),H456*$F$2)</f>
        <v/>
      </c>
      <c r="J456" s="2" t="str">
        <f>IF(G456="",IF(G455="","",SUM($J$6:J455)),K456-I456)</f>
        <v/>
      </c>
      <c r="K456" s="2" t="str">
        <f>IF(G456="",IF(G455="","",SUM($K$6:K455)),H456*(100%+$F$2)^($I$1-G455)*$F$2/((100%+$F$2)^($I$1-G455)-1))</f>
        <v/>
      </c>
      <c r="O456" s="16" t="str">
        <f t="shared" si="58"/>
        <v/>
      </c>
      <c r="P456" s="17" t="str">
        <f t="shared" ref="P456:P500" si="62">IF(G456="","", (K456-K455)/K455)</f>
        <v/>
      </c>
      <c r="Q456" s="4" t="str">
        <f t="shared" ref="Q456:Q519" si="63">IF(G456="","",Q455*(1+$F$1))</f>
        <v/>
      </c>
      <c r="R456" s="33" t="str">
        <f t="shared" ref="R456:R519" si="64">IF(G456="", "",(Q456-H456)/Q456)</f>
        <v/>
      </c>
    </row>
    <row r="457" spans="1:18" x14ac:dyDescent="0.35">
      <c r="A457" s="1" t="str">
        <f t="shared" si="60"/>
        <v/>
      </c>
      <c r="B457" s="9" t="str">
        <f t="shared" si="57"/>
        <v/>
      </c>
      <c r="C457" s="2" t="str">
        <f>IF(A457="",IF(A456="","",SUM($C$6:C456)),B457*$F$2)</f>
        <v/>
      </c>
      <c r="D457" s="2" t="str">
        <f>IF(A457="",IF(A456="","",SUM($D$6:D456)),(D456+(B456*$F$1)/($I$1-A455)))</f>
        <v/>
      </c>
      <c r="E457" s="2" t="str">
        <f>IF(A457="",IF(A456="","",SUM($E$6:E456)),C457+D457)</f>
        <v/>
      </c>
      <c r="G457" s="1" t="str">
        <f t="shared" si="61"/>
        <v/>
      </c>
      <c r="H457" s="2" t="str">
        <f t="shared" si="59"/>
        <v/>
      </c>
      <c r="I457" s="2" t="str">
        <f>IF(G457="",IF(G456="","",SUM(I$6:I456)),H457*$F$2)</f>
        <v/>
      </c>
      <c r="J457" s="2" t="str">
        <f>IF(G457="",IF(G456="","",SUM($J$6:J456)),K457-I457)</f>
        <v/>
      </c>
      <c r="K457" s="2" t="str">
        <f>IF(G457="",IF(G456="","",SUM($K$6:K456)),H457*(100%+$F$2)^($I$1-G456)*$F$2/((100%+$F$2)^($I$1-G456)-1))</f>
        <v/>
      </c>
      <c r="O457" s="16" t="str">
        <f t="shared" si="58"/>
        <v/>
      </c>
      <c r="P457" s="17" t="str">
        <f t="shared" si="62"/>
        <v/>
      </c>
      <c r="Q457" s="4" t="str">
        <f t="shared" si="63"/>
        <v/>
      </c>
      <c r="R457" s="33" t="str">
        <f t="shared" si="64"/>
        <v/>
      </c>
    </row>
    <row r="458" spans="1:18" x14ac:dyDescent="0.35">
      <c r="A458" s="1" t="str">
        <f t="shared" si="60"/>
        <v/>
      </c>
      <c r="B458" s="9" t="str">
        <f t="shared" si="57"/>
        <v/>
      </c>
      <c r="C458" s="2" t="str">
        <f>IF(A458="",IF(A457="","",SUM($C$6:C457)),B458*$F$2)</f>
        <v/>
      </c>
      <c r="D458" s="2" t="str">
        <f>IF(A458="",IF(A457="","",SUM($D$6:D457)),(D457+(B457*$F$1)/($I$1-A456)))</f>
        <v/>
      </c>
      <c r="E458" s="2" t="str">
        <f>IF(A458="",IF(A457="","",SUM($E$6:E457)),C458+D458)</f>
        <v/>
      </c>
      <c r="G458" s="1" t="str">
        <f t="shared" si="61"/>
        <v/>
      </c>
      <c r="H458" s="2" t="str">
        <f t="shared" si="59"/>
        <v/>
      </c>
      <c r="I458" s="2" t="str">
        <f>IF(G458="",IF(G457="","",SUM(I$6:I457)),H458*$F$2)</f>
        <v/>
      </c>
      <c r="J458" s="2" t="str">
        <f>IF(G458="",IF(G457="","",SUM($J$6:J457)),K458-I458)</f>
        <v/>
      </c>
      <c r="K458" s="2" t="str">
        <f>IF(G458="",IF(G457="","",SUM($K$6:K457)),H458*(100%+$F$2)^($I$1-G457)*$F$2/((100%+$F$2)^($I$1-G457)-1))</f>
        <v/>
      </c>
      <c r="O458" s="16" t="str">
        <f t="shared" si="58"/>
        <v/>
      </c>
      <c r="P458" s="17" t="str">
        <f t="shared" si="62"/>
        <v/>
      </c>
      <c r="Q458" s="4" t="str">
        <f t="shared" si="63"/>
        <v/>
      </c>
      <c r="R458" s="33" t="str">
        <f t="shared" si="64"/>
        <v/>
      </c>
    </row>
    <row r="459" spans="1:18" x14ac:dyDescent="0.35">
      <c r="A459" s="1" t="str">
        <f t="shared" si="60"/>
        <v/>
      </c>
      <c r="B459" s="9" t="str">
        <f t="shared" si="57"/>
        <v/>
      </c>
      <c r="C459" s="2" t="str">
        <f>IF(A459="",IF(A458="","",SUM($C$6:C458)),B459*$F$2)</f>
        <v/>
      </c>
      <c r="D459" s="2" t="str">
        <f>IF(A459="",IF(A458="","",SUM($D$6:D458)),(D458+(B458*$F$1)/($I$1-A457)))</f>
        <v/>
      </c>
      <c r="E459" s="2" t="str">
        <f>IF(A459="",IF(A458="","",SUM($E$6:E458)),C459+D459)</f>
        <v/>
      </c>
      <c r="G459" s="1" t="str">
        <f t="shared" si="61"/>
        <v/>
      </c>
      <c r="H459" s="2" t="str">
        <f t="shared" si="59"/>
        <v/>
      </c>
      <c r="I459" s="2" t="str">
        <f>IF(G459="",IF(G458="","",SUM(I$6:I458)),H459*$F$2)</f>
        <v/>
      </c>
      <c r="J459" s="2" t="str">
        <f>IF(G459="",IF(G458="","",SUM($J$6:J458)),K459-I459)</f>
        <v/>
      </c>
      <c r="K459" s="2" t="str">
        <f>IF(G459="",IF(G458="","",SUM($K$6:K458)),H459*(100%+$F$2)^($I$1-G458)*$F$2/((100%+$F$2)^($I$1-G458)-1))</f>
        <v/>
      </c>
      <c r="O459" s="16" t="str">
        <f t="shared" si="58"/>
        <v/>
      </c>
      <c r="P459" s="17" t="str">
        <f t="shared" si="62"/>
        <v/>
      </c>
      <c r="Q459" s="4" t="str">
        <f t="shared" si="63"/>
        <v/>
      </c>
      <c r="R459" s="33" t="str">
        <f t="shared" si="64"/>
        <v/>
      </c>
    </row>
    <row r="460" spans="1:18" x14ac:dyDescent="0.35">
      <c r="A460" s="1" t="str">
        <f t="shared" si="60"/>
        <v/>
      </c>
      <c r="B460" s="9" t="str">
        <f t="shared" si="57"/>
        <v/>
      </c>
      <c r="C460" s="2" t="str">
        <f>IF(A460="",IF(A459="","",SUM($C$6:C459)),B460*$F$2)</f>
        <v/>
      </c>
      <c r="D460" s="2" t="str">
        <f>IF(A460="",IF(A459="","",SUM($D$6:D459)),(D459+(B459*$F$1)/($I$1-A458)))</f>
        <v/>
      </c>
      <c r="E460" s="2" t="str">
        <f>IF(A460="",IF(A459="","",SUM($E$6:E459)),C460+D460)</f>
        <v/>
      </c>
      <c r="G460" s="1" t="str">
        <f t="shared" si="61"/>
        <v/>
      </c>
      <c r="H460" s="2" t="str">
        <f t="shared" si="59"/>
        <v/>
      </c>
      <c r="I460" s="2" t="str">
        <f>IF(G460="",IF(G459="","",SUM(I$6:I459)),H460*$F$2)</f>
        <v/>
      </c>
      <c r="J460" s="2" t="str">
        <f>IF(G460="",IF(G459="","",SUM($J$6:J459)),K460-I460)</f>
        <v/>
      </c>
      <c r="K460" s="2" t="str">
        <f>IF(G460="",IF(G459="","",SUM($K$6:K459)),H460*(100%+$F$2)^($I$1-G459)*$F$2/((100%+$F$2)^($I$1-G459)-1))</f>
        <v/>
      </c>
      <c r="O460" s="16" t="str">
        <f t="shared" si="58"/>
        <v/>
      </c>
      <c r="P460" s="17" t="str">
        <f t="shared" si="62"/>
        <v/>
      </c>
      <c r="Q460" s="4" t="str">
        <f t="shared" si="63"/>
        <v/>
      </c>
      <c r="R460" s="33" t="str">
        <f t="shared" si="64"/>
        <v/>
      </c>
    </row>
    <row r="461" spans="1:18" x14ac:dyDescent="0.35">
      <c r="A461" s="1" t="str">
        <f t="shared" si="60"/>
        <v/>
      </c>
      <c r="B461" s="9" t="str">
        <f t="shared" si="57"/>
        <v/>
      </c>
      <c r="C461" s="2" t="str">
        <f>IF(A461="",IF(A460="","",SUM($C$6:C460)),B461*$F$2)</f>
        <v/>
      </c>
      <c r="D461" s="2" t="str">
        <f>IF(A461="",IF(A460="","",SUM($D$6:D460)),(D460+(B460*$F$1)/($I$1-A459)))</f>
        <v/>
      </c>
      <c r="E461" s="2" t="str">
        <f>IF(A461="",IF(A460="","",SUM($E$6:E460)),C461+D461)</f>
        <v/>
      </c>
      <c r="G461" s="1" t="str">
        <f t="shared" si="61"/>
        <v/>
      </c>
      <c r="H461" s="2" t="str">
        <f t="shared" si="59"/>
        <v/>
      </c>
      <c r="I461" s="2" t="str">
        <f>IF(G461="",IF(G460="","",SUM(I$6:I460)),H461*$F$2)</f>
        <v/>
      </c>
      <c r="J461" s="2" t="str">
        <f>IF(G461="",IF(G460="","",SUM($J$6:J460)),K461-I461)</f>
        <v/>
      </c>
      <c r="K461" s="2" t="str">
        <f>IF(G461="",IF(G460="","",SUM($K$6:K460)),H461*(100%+$F$2)^($I$1-G460)*$F$2/((100%+$F$2)^($I$1-G460)-1))</f>
        <v/>
      </c>
      <c r="O461" s="16" t="str">
        <f t="shared" si="58"/>
        <v/>
      </c>
      <c r="P461" s="17" t="str">
        <f t="shared" si="62"/>
        <v/>
      </c>
      <c r="Q461" s="4" t="str">
        <f t="shared" si="63"/>
        <v/>
      </c>
      <c r="R461" s="33" t="str">
        <f t="shared" si="64"/>
        <v/>
      </c>
    </row>
    <row r="462" spans="1:18" x14ac:dyDescent="0.35">
      <c r="A462" s="1" t="str">
        <f t="shared" si="60"/>
        <v/>
      </c>
      <c r="B462" s="9" t="str">
        <f t="shared" si="57"/>
        <v/>
      </c>
      <c r="C462" s="2" t="str">
        <f>IF(A462="",IF(A461="","",SUM($C$6:C461)),B462*$F$2)</f>
        <v/>
      </c>
      <c r="D462" s="2" t="str">
        <f>IF(A462="",IF(A461="","",SUM($D$6:D461)),(D461+(B461*$F$1)/($I$1-A460)))</f>
        <v/>
      </c>
      <c r="E462" s="2" t="str">
        <f>IF(A462="",IF(A461="","",SUM($E$6:E461)),C462+D462)</f>
        <v/>
      </c>
      <c r="G462" s="1" t="str">
        <f t="shared" si="61"/>
        <v/>
      </c>
      <c r="H462" s="2" t="str">
        <f t="shared" si="59"/>
        <v/>
      </c>
      <c r="I462" s="2" t="str">
        <f>IF(G462="",IF(G461="","",SUM(I$6:I461)),H462*$F$2)</f>
        <v/>
      </c>
      <c r="J462" s="2" t="str">
        <f>IF(G462="",IF(G461="","",SUM($J$6:J461)),K462-I462)</f>
        <v/>
      </c>
      <c r="K462" s="2" t="str">
        <f>IF(G462="",IF(G461="","",SUM($K$6:K461)),H462*(100%+$F$2)^($I$1-G461)*$F$2/((100%+$F$2)^($I$1-G461)-1))</f>
        <v/>
      </c>
      <c r="O462" s="16" t="str">
        <f t="shared" si="58"/>
        <v/>
      </c>
      <c r="P462" s="17" t="str">
        <f t="shared" si="62"/>
        <v/>
      </c>
      <c r="Q462" s="4" t="str">
        <f t="shared" si="63"/>
        <v/>
      </c>
      <c r="R462" s="33" t="str">
        <f t="shared" si="64"/>
        <v/>
      </c>
    </row>
    <row r="463" spans="1:18" x14ac:dyDescent="0.35">
      <c r="A463" s="1" t="str">
        <f t="shared" si="60"/>
        <v/>
      </c>
      <c r="B463" s="9" t="str">
        <f t="shared" si="57"/>
        <v/>
      </c>
      <c r="C463" s="2" t="str">
        <f>IF(A463="",IF(A462="","",SUM($C$6:C462)),B463*$F$2)</f>
        <v/>
      </c>
      <c r="D463" s="2" t="str">
        <f>IF(A463="",IF(A462="","",SUM($D$6:D462)),(D462+(B462*$F$1)/($I$1-A461)))</f>
        <v/>
      </c>
      <c r="E463" s="2" t="str">
        <f>IF(A463="",IF(A462="","",SUM($E$6:E462)),C463+D463)</f>
        <v/>
      </c>
      <c r="G463" s="1" t="str">
        <f t="shared" si="61"/>
        <v/>
      </c>
      <c r="H463" s="2" t="str">
        <f t="shared" si="59"/>
        <v/>
      </c>
      <c r="I463" s="2" t="str">
        <f>IF(G463="",IF(G462="","",SUM(I$6:I462)),H463*$F$2)</f>
        <v/>
      </c>
      <c r="J463" s="2" t="str">
        <f>IF(G463="",IF(G462="","",SUM($J$6:J462)),K463-I463)</f>
        <v/>
      </c>
      <c r="K463" s="2" t="str">
        <f>IF(G463="",IF(G462="","",SUM($K$6:K462)),H463*(100%+$F$2)^($I$1-G462)*$F$2/((100%+$F$2)^($I$1-G462)-1))</f>
        <v/>
      </c>
      <c r="O463" s="16" t="str">
        <f t="shared" si="58"/>
        <v/>
      </c>
      <c r="P463" s="17" t="str">
        <f t="shared" si="62"/>
        <v/>
      </c>
      <c r="Q463" s="4" t="str">
        <f t="shared" si="63"/>
        <v/>
      </c>
      <c r="R463" s="33" t="str">
        <f t="shared" si="64"/>
        <v/>
      </c>
    </row>
    <row r="464" spans="1:18" x14ac:dyDescent="0.35">
      <c r="A464" s="1" t="str">
        <f t="shared" si="60"/>
        <v/>
      </c>
      <c r="B464" s="9" t="str">
        <f t="shared" si="57"/>
        <v/>
      </c>
      <c r="C464" s="2" t="str">
        <f>IF(A464="",IF(A463="","",SUM($C$6:C463)),B464*$F$2)</f>
        <v/>
      </c>
      <c r="D464" s="2" t="str">
        <f>IF(A464="",IF(A463="","",SUM($D$6:D463)),(D463+(B463*$F$1)/($I$1-A462)))</f>
        <v/>
      </c>
      <c r="E464" s="2" t="str">
        <f>IF(A464="",IF(A463="","",SUM($E$6:E463)),C464+D464)</f>
        <v/>
      </c>
      <c r="G464" s="1" t="str">
        <f t="shared" si="61"/>
        <v/>
      </c>
      <c r="H464" s="2" t="str">
        <f t="shared" si="59"/>
        <v/>
      </c>
      <c r="I464" s="2" t="str">
        <f>IF(G464="",IF(G463="","",SUM(I$6:I463)),H464*$F$2)</f>
        <v/>
      </c>
      <c r="J464" s="2" t="str">
        <f>IF(G464="",IF(G463="","",SUM($J$6:J463)),K464-I464)</f>
        <v/>
      </c>
      <c r="K464" s="2" t="str">
        <f>IF(G464="",IF(G463="","",SUM($K$6:K463)),H464*(100%+$F$2)^($I$1-G463)*$F$2/((100%+$F$2)^($I$1-G463)-1))</f>
        <v/>
      </c>
      <c r="O464" s="16" t="str">
        <f t="shared" si="58"/>
        <v/>
      </c>
      <c r="P464" s="17" t="str">
        <f t="shared" si="62"/>
        <v/>
      </c>
      <c r="Q464" s="4" t="str">
        <f t="shared" si="63"/>
        <v/>
      </c>
      <c r="R464" s="33" t="str">
        <f t="shared" si="64"/>
        <v/>
      </c>
    </row>
    <row r="465" spans="1:18" x14ac:dyDescent="0.35">
      <c r="A465" s="1" t="str">
        <f t="shared" si="60"/>
        <v/>
      </c>
      <c r="B465" s="9" t="str">
        <f t="shared" si="57"/>
        <v/>
      </c>
      <c r="C465" s="2" t="str">
        <f>IF(A465="",IF(A464="","",SUM($C$6:C464)),B465*$F$2)</f>
        <v/>
      </c>
      <c r="D465" s="2" t="str">
        <f>IF(A465="",IF(A464="","",SUM($D$6:D464)),(D464+(B464*$F$1)/($I$1-A463)))</f>
        <v/>
      </c>
      <c r="E465" s="2" t="str">
        <f>IF(A465="",IF(A464="","",SUM($E$6:E464)),C465+D465)</f>
        <v/>
      </c>
      <c r="G465" s="1" t="str">
        <f t="shared" si="61"/>
        <v/>
      </c>
      <c r="H465" s="2" t="str">
        <f t="shared" si="59"/>
        <v/>
      </c>
      <c r="I465" s="2" t="str">
        <f>IF(G465="",IF(G464="","",SUM(I$6:I464)),H465*$F$2)</f>
        <v/>
      </c>
      <c r="J465" s="2" t="str">
        <f>IF(G465="",IF(G464="","",SUM($J$6:J464)),K465-I465)</f>
        <v/>
      </c>
      <c r="K465" s="2" t="str">
        <f>IF(G465="",IF(G464="","",SUM($K$6:K464)),H465*(100%+$F$2)^($I$1-G464)*$F$2/((100%+$F$2)^($I$1-G464)-1))</f>
        <v/>
      </c>
      <c r="O465" s="16" t="str">
        <f t="shared" si="58"/>
        <v/>
      </c>
      <c r="P465" s="17" t="str">
        <f t="shared" si="62"/>
        <v/>
      </c>
      <c r="Q465" s="4" t="str">
        <f t="shared" si="63"/>
        <v/>
      </c>
      <c r="R465" s="33" t="str">
        <f t="shared" si="64"/>
        <v/>
      </c>
    </row>
    <row r="466" spans="1:18" x14ac:dyDescent="0.35">
      <c r="A466" s="1" t="str">
        <f t="shared" si="60"/>
        <v/>
      </c>
      <c r="B466" s="9" t="str">
        <f t="shared" si="57"/>
        <v/>
      </c>
      <c r="C466" s="2" t="str">
        <f>IF(A466="",IF(A465="","",SUM($C$6:C465)),B466*$F$2)</f>
        <v/>
      </c>
      <c r="D466" s="2" t="str">
        <f>IF(A466="",IF(A465="","",SUM($D$6:D465)),(D465+(B465*$F$1)/($I$1-A464)))</f>
        <v/>
      </c>
      <c r="E466" s="2" t="str">
        <f>IF(A466="",IF(A465="","",SUM($E$6:E465)),C466+D466)</f>
        <v/>
      </c>
      <c r="G466" s="1" t="str">
        <f t="shared" si="61"/>
        <v/>
      </c>
      <c r="H466" s="2" t="str">
        <f t="shared" si="59"/>
        <v/>
      </c>
      <c r="I466" s="2" t="str">
        <f>IF(G466="",IF(G465="","",SUM(I$6:I465)),H466*$F$2)</f>
        <v/>
      </c>
      <c r="J466" s="2" t="str">
        <f>IF(G466="",IF(G465="","",SUM($J$6:J465)),K466-I466)</f>
        <v/>
      </c>
      <c r="K466" s="2" t="str">
        <f>IF(G466="",IF(G465="","",SUM($K$6:K465)),H466*(100%+$F$2)^($I$1-G465)*$F$2/((100%+$F$2)^($I$1-G465)-1))</f>
        <v/>
      </c>
      <c r="O466" s="16" t="str">
        <f t="shared" si="58"/>
        <v/>
      </c>
      <c r="P466" s="17" t="str">
        <f t="shared" si="62"/>
        <v/>
      </c>
      <c r="Q466" s="4" t="str">
        <f t="shared" si="63"/>
        <v/>
      </c>
      <c r="R466" s="33" t="str">
        <f t="shared" si="64"/>
        <v/>
      </c>
    </row>
    <row r="467" spans="1:18" x14ac:dyDescent="0.35">
      <c r="A467" s="1" t="str">
        <f t="shared" si="60"/>
        <v/>
      </c>
      <c r="B467" s="9" t="str">
        <f t="shared" si="57"/>
        <v/>
      </c>
      <c r="C467" s="2" t="str">
        <f>IF(A467="",IF(A466="","",SUM($C$6:C466)),B467*$F$2)</f>
        <v/>
      </c>
      <c r="D467" s="2" t="str">
        <f>IF(A467="",IF(A466="","",SUM($D$6:D466)),(D466+(B466*$F$1)/($I$1-A465)))</f>
        <v/>
      </c>
      <c r="E467" s="2" t="str">
        <f>IF(A467="",IF(A466="","",SUM($E$6:E466)),C467+D467)</f>
        <v/>
      </c>
      <c r="G467" s="1" t="str">
        <f t="shared" si="61"/>
        <v/>
      </c>
      <c r="H467" s="2" t="str">
        <f t="shared" si="59"/>
        <v/>
      </c>
      <c r="I467" s="2" t="str">
        <f>IF(G467="",IF(G466="","",SUM(I$6:I466)),H467*$F$2)</f>
        <v/>
      </c>
      <c r="J467" s="2" t="str">
        <f>IF(G467="",IF(G466="","",SUM($J$6:J466)),K467-I467)</f>
        <v/>
      </c>
      <c r="K467" s="2" t="str">
        <f>IF(G467="",IF(G466="","",SUM($K$6:K466)),H467*(100%+$F$2)^($I$1-G466)*$F$2/((100%+$F$2)^($I$1-G466)-1))</f>
        <v/>
      </c>
      <c r="O467" s="16" t="str">
        <f t="shared" si="58"/>
        <v/>
      </c>
      <c r="P467" s="17" t="str">
        <f t="shared" si="62"/>
        <v/>
      </c>
      <c r="Q467" s="4" t="str">
        <f t="shared" si="63"/>
        <v/>
      </c>
      <c r="R467" s="33" t="str">
        <f t="shared" si="64"/>
        <v/>
      </c>
    </row>
    <row r="468" spans="1:18" x14ac:dyDescent="0.35">
      <c r="A468" s="1" t="str">
        <f t="shared" si="60"/>
        <v/>
      </c>
      <c r="B468" s="9" t="str">
        <f t="shared" si="57"/>
        <v/>
      </c>
      <c r="C468" s="2" t="str">
        <f>IF(A468="",IF(A467="","",SUM($C$6:C467)),B468*$F$2)</f>
        <v/>
      </c>
      <c r="D468" s="2" t="str">
        <f>IF(A468="",IF(A467="","",SUM($D$6:D467)),(D467+(B467*$F$1)/($I$1-A466)))</f>
        <v/>
      </c>
      <c r="E468" s="2" t="str">
        <f>IF(A468="",IF(A467="","",SUM($E$6:E467)),C468+D468)</f>
        <v/>
      </c>
      <c r="G468" s="1" t="str">
        <f t="shared" si="61"/>
        <v/>
      </c>
      <c r="H468" s="2" t="str">
        <f t="shared" si="59"/>
        <v/>
      </c>
      <c r="I468" s="2" t="str">
        <f>IF(G468="",IF(G467="","",SUM(I$6:I467)),H468*$F$2)</f>
        <v/>
      </c>
      <c r="J468" s="2" t="str">
        <f>IF(G468="",IF(G467="","",SUM($J$6:J467)),K468-I468)</f>
        <v/>
      </c>
      <c r="K468" s="2" t="str">
        <f>IF(G468="",IF(G467="","",SUM($K$6:K467)),H468*(100%+$F$2)^($I$1-G467)*$F$2/((100%+$F$2)^($I$1-G467)-1))</f>
        <v/>
      </c>
      <c r="O468" s="16" t="str">
        <f t="shared" si="58"/>
        <v/>
      </c>
      <c r="P468" s="17" t="str">
        <f t="shared" si="62"/>
        <v/>
      </c>
      <c r="Q468" s="4" t="str">
        <f t="shared" si="63"/>
        <v/>
      </c>
      <c r="R468" s="33" t="str">
        <f t="shared" si="64"/>
        <v/>
      </c>
    </row>
    <row r="469" spans="1:18" x14ac:dyDescent="0.35">
      <c r="A469" s="1" t="str">
        <f t="shared" si="60"/>
        <v/>
      </c>
      <c r="B469" s="9" t="str">
        <f t="shared" si="57"/>
        <v/>
      </c>
      <c r="C469" s="2" t="str">
        <f>IF(A469="",IF(A468="","",SUM($C$6:C468)),B469*$F$2)</f>
        <v/>
      </c>
      <c r="D469" s="2" t="str">
        <f>IF(A469="",IF(A468="","",SUM($D$6:D468)),(D468+(B468*$F$1)/($I$1-A467)))</f>
        <v/>
      </c>
      <c r="E469" s="2" t="str">
        <f>IF(A469="",IF(A468="","",SUM($E$6:E468)),C469+D469)</f>
        <v/>
      </c>
      <c r="G469" s="1" t="str">
        <f t="shared" si="61"/>
        <v/>
      </c>
      <c r="H469" s="2" t="str">
        <f t="shared" si="59"/>
        <v/>
      </c>
      <c r="I469" s="2" t="str">
        <f>IF(G469="",IF(G468="","",SUM(I$6:I468)),H469*$F$2)</f>
        <v/>
      </c>
      <c r="J469" s="2" t="str">
        <f>IF(G469="",IF(G468="","",SUM($J$6:J468)),K469-I469)</f>
        <v/>
      </c>
      <c r="K469" s="2" t="str">
        <f>IF(G469="",IF(G468="","",SUM($K$6:K468)),H469*(100%+$F$2)^($I$1-G468)*$F$2/((100%+$F$2)^($I$1-G468)-1))</f>
        <v/>
      </c>
      <c r="O469" s="16" t="str">
        <f t="shared" si="58"/>
        <v/>
      </c>
      <c r="P469" s="17" t="str">
        <f t="shared" si="62"/>
        <v/>
      </c>
      <c r="Q469" s="4" t="str">
        <f t="shared" si="63"/>
        <v/>
      </c>
      <c r="R469" s="33" t="str">
        <f t="shared" si="64"/>
        <v/>
      </c>
    </row>
    <row r="470" spans="1:18" x14ac:dyDescent="0.35">
      <c r="A470" s="1" t="str">
        <f t="shared" si="60"/>
        <v/>
      </c>
      <c r="B470" s="9" t="str">
        <f t="shared" si="57"/>
        <v/>
      </c>
      <c r="C470" s="2" t="str">
        <f>IF(A470="",IF(A469="","",SUM($C$6:C469)),B470*$F$2)</f>
        <v/>
      </c>
      <c r="D470" s="2" t="str">
        <f>IF(A470="",IF(A469="","",SUM($D$6:D469)),(D469+(B469*$F$1)/($I$1-A468)))</f>
        <v/>
      </c>
      <c r="E470" s="2" t="str">
        <f>IF(A470="",IF(A469="","",SUM($E$6:E469)),C470+D470)</f>
        <v/>
      </c>
      <c r="G470" s="1" t="str">
        <f t="shared" si="61"/>
        <v/>
      </c>
      <c r="H470" s="2" t="str">
        <f t="shared" si="59"/>
        <v/>
      </c>
      <c r="I470" s="2" t="str">
        <f>IF(G470="",IF(G469="","",SUM(I$6:I469)),H470*$F$2)</f>
        <v/>
      </c>
      <c r="J470" s="2" t="str">
        <f>IF(G470="",IF(G469="","",SUM($J$6:J469)),K470-I470)</f>
        <v/>
      </c>
      <c r="K470" s="2" t="str">
        <f>IF(G470="",IF(G469="","",SUM($K$6:K469)),H470*(100%+$F$2)^($I$1-G469)*$F$2/((100%+$F$2)^($I$1-G469)-1))</f>
        <v/>
      </c>
      <c r="O470" s="16" t="str">
        <f t="shared" si="58"/>
        <v/>
      </c>
      <c r="P470" s="17" t="str">
        <f t="shared" si="62"/>
        <v/>
      </c>
      <c r="Q470" s="4" t="str">
        <f t="shared" si="63"/>
        <v/>
      </c>
      <c r="R470" s="33" t="str">
        <f t="shared" si="64"/>
        <v/>
      </c>
    </row>
    <row r="471" spans="1:18" x14ac:dyDescent="0.35">
      <c r="A471" s="1" t="str">
        <f t="shared" si="60"/>
        <v/>
      </c>
      <c r="B471" s="9" t="str">
        <f t="shared" si="57"/>
        <v/>
      </c>
      <c r="C471" s="2" t="str">
        <f>IF(A471="",IF(A470="","",SUM($C$6:C470)),B471*$F$2)</f>
        <v/>
      </c>
      <c r="D471" s="2" t="str">
        <f>IF(A471="",IF(A470="","",SUM($D$6:D470)),(D470+(B470*$F$1)/($I$1-A469)))</f>
        <v/>
      </c>
      <c r="E471" s="2" t="str">
        <f>IF(A471="",IF(A470="","",SUM($E$6:E470)),C471+D471)</f>
        <v/>
      </c>
      <c r="G471" s="1" t="str">
        <f t="shared" si="61"/>
        <v/>
      </c>
      <c r="H471" s="2" t="str">
        <f t="shared" si="59"/>
        <v/>
      </c>
      <c r="I471" s="2" t="str">
        <f>IF(G471="",IF(G470="","",SUM(I$6:I470)),H471*$F$2)</f>
        <v/>
      </c>
      <c r="J471" s="2" t="str">
        <f>IF(G471="",IF(G470="","",SUM($J$6:J470)),K471-I471)</f>
        <v/>
      </c>
      <c r="K471" s="2" t="str">
        <f>IF(G471="",IF(G470="","",SUM($K$6:K470)),H471*(100%+$F$2)^($I$1-G470)*$F$2/((100%+$F$2)^($I$1-G470)-1))</f>
        <v/>
      </c>
      <c r="O471" s="16" t="str">
        <f t="shared" si="58"/>
        <v/>
      </c>
      <c r="P471" s="17" t="str">
        <f t="shared" si="62"/>
        <v/>
      </c>
      <c r="Q471" s="4" t="str">
        <f t="shared" si="63"/>
        <v/>
      </c>
      <c r="R471" s="33" t="str">
        <f t="shared" si="64"/>
        <v/>
      </c>
    </row>
    <row r="472" spans="1:18" x14ac:dyDescent="0.35">
      <c r="A472" s="1" t="str">
        <f t="shared" si="60"/>
        <v/>
      </c>
      <c r="B472" s="9" t="str">
        <f t="shared" si="57"/>
        <v/>
      </c>
      <c r="C472" s="2" t="str">
        <f>IF(A472="",IF(A471="","",SUM($C$6:C471)),B472*$F$2)</f>
        <v/>
      </c>
      <c r="D472" s="2" t="str">
        <f>IF(A472="",IF(A471="","",SUM($D$6:D471)),(D471+(B471*$F$1)/($I$1-A470)))</f>
        <v/>
      </c>
      <c r="E472" s="2" t="str">
        <f>IF(A472="",IF(A471="","",SUM($E$6:E471)),C472+D472)</f>
        <v/>
      </c>
      <c r="G472" s="1" t="str">
        <f t="shared" si="61"/>
        <v/>
      </c>
      <c r="H472" s="2" t="str">
        <f t="shared" si="59"/>
        <v/>
      </c>
      <c r="I472" s="2" t="str">
        <f>IF(G472="",IF(G471="","",SUM(I$6:I471)),H472*$F$2)</f>
        <v/>
      </c>
      <c r="J472" s="2" t="str">
        <f>IF(G472="",IF(G471="","",SUM($J$6:J471)),K472-I472)</f>
        <v/>
      </c>
      <c r="K472" s="2" t="str">
        <f>IF(G472="",IF(G471="","",SUM($K$6:K471)),H472*(100%+$F$2)^($I$1-G471)*$F$2/((100%+$F$2)^($I$1-G471)-1))</f>
        <v/>
      </c>
      <c r="O472" s="16" t="str">
        <f t="shared" si="58"/>
        <v/>
      </c>
      <c r="P472" s="17" t="str">
        <f t="shared" si="62"/>
        <v/>
      </c>
      <c r="Q472" s="4" t="str">
        <f t="shared" si="63"/>
        <v/>
      </c>
      <c r="R472" s="33" t="str">
        <f t="shared" si="64"/>
        <v/>
      </c>
    </row>
    <row r="473" spans="1:18" x14ac:dyDescent="0.35">
      <c r="A473" s="1" t="str">
        <f t="shared" si="60"/>
        <v/>
      </c>
      <c r="B473" s="9" t="str">
        <f t="shared" si="57"/>
        <v/>
      </c>
      <c r="C473" s="2" t="str">
        <f>IF(A473="",IF(A472="","",SUM($C$6:C472)),B473*$F$2)</f>
        <v/>
      </c>
      <c r="D473" s="2" t="str">
        <f>IF(A473="",IF(A472="","",SUM($D$6:D472)),(D472+(B472*$F$1)/($I$1-A471)))</f>
        <v/>
      </c>
      <c r="E473" s="2" t="str">
        <f>IF(A473="",IF(A472="","",SUM($E$6:E472)),C473+D473)</f>
        <v/>
      </c>
      <c r="G473" s="1" t="str">
        <f t="shared" si="61"/>
        <v/>
      </c>
      <c r="H473" s="2" t="str">
        <f t="shared" si="59"/>
        <v/>
      </c>
      <c r="I473" s="2" t="str">
        <f>IF(G473="",IF(G472="","",SUM(I$6:I472)),H473*$F$2)</f>
        <v/>
      </c>
      <c r="J473" s="2" t="str">
        <f>IF(G473="",IF(G472="","",SUM($J$6:J472)),K473-I473)</f>
        <v/>
      </c>
      <c r="K473" s="2" t="str">
        <f>IF(G473="",IF(G472="","",SUM($K$6:K472)),H473*(100%+$F$2)^($I$1-G472)*$F$2/((100%+$F$2)^($I$1-G472)-1))</f>
        <v/>
      </c>
      <c r="O473" s="16" t="str">
        <f t="shared" si="58"/>
        <v/>
      </c>
      <c r="P473" s="17" t="str">
        <f t="shared" si="62"/>
        <v/>
      </c>
      <c r="Q473" s="4" t="str">
        <f t="shared" si="63"/>
        <v/>
      </c>
      <c r="R473" s="33" t="str">
        <f t="shared" si="64"/>
        <v/>
      </c>
    </row>
    <row r="474" spans="1:18" x14ac:dyDescent="0.35">
      <c r="A474" s="1" t="str">
        <f t="shared" si="60"/>
        <v/>
      </c>
      <c r="B474" s="9" t="str">
        <f t="shared" si="57"/>
        <v/>
      </c>
      <c r="C474" s="2" t="str">
        <f>IF(A474="",IF(A473="","",SUM($C$6:C473)),B474*$F$2)</f>
        <v/>
      </c>
      <c r="D474" s="2" t="str">
        <f>IF(A474="",IF(A473="","",SUM($D$6:D473)),(D473+(B473*$F$1)/($I$1-A472)))</f>
        <v/>
      </c>
      <c r="E474" s="2" t="str">
        <f>IF(A474="",IF(A473="","",SUM($E$6:E473)),C474+D474)</f>
        <v/>
      </c>
      <c r="G474" s="1" t="str">
        <f t="shared" si="61"/>
        <v/>
      </c>
      <c r="H474" s="2" t="str">
        <f t="shared" si="59"/>
        <v/>
      </c>
      <c r="I474" s="2" t="str">
        <f>IF(G474="",IF(G473="","",SUM(I$6:I473)),H474*$F$2)</f>
        <v/>
      </c>
      <c r="J474" s="2" t="str">
        <f>IF(G474="",IF(G473="","",SUM($J$6:J473)),K474-I474)</f>
        <v/>
      </c>
      <c r="K474" s="2" t="str">
        <f>IF(G474="",IF(G473="","",SUM($K$6:K473)),H474*(100%+$F$2)^($I$1-G473)*$F$2/((100%+$F$2)^($I$1-G473)-1))</f>
        <v/>
      </c>
      <c r="O474" s="16" t="str">
        <f t="shared" si="58"/>
        <v/>
      </c>
      <c r="P474" s="17" t="str">
        <f t="shared" si="62"/>
        <v/>
      </c>
      <c r="Q474" s="4" t="str">
        <f t="shared" si="63"/>
        <v/>
      </c>
      <c r="R474" s="33" t="str">
        <f t="shared" si="64"/>
        <v/>
      </c>
    </row>
    <row r="475" spans="1:18" x14ac:dyDescent="0.35">
      <c r="A475" s="1" t="str">
        <f t="shared" si="60"/>
        <v/>
      </c>
      <c r="B475" s="9" t="str">
        <f t="shared" si="57"/>
        <v/>
      </c>
      <c r="C475" s="2" t="str">
        <f>IF(A475="",IF(A474="","",SUM($C$6:C474)),B475*$F$2)</f>
        <v/>
      </c>
      <c r="D475" s="2" t="str">
        <f>IF(A475="",IF(A474="","",SUM($D$6:D474)),(D474+(B474*$F$1)/($I$1-A473)))</f>
        <v/>
      </c>
      <c r="E475" s="2" t="str">
        <f>IF(A475="",IF(A474="","",SUM($E$6:E474)),C475+D475)</f>
        <v/>
      </c>
      <c r="G475" s="1" t="str">
        <f t="shared" si="61"/>
        <v/>
      </c>
      <c r="H475" s="2" t="str">
        <f t="shared" si="59"/>
        <v/>
      </c>
      <c r="I475" s="2" t="str">
        <f>IF(G475="",IF(G474="","",SUM(I$6:I474)),H475*$F$2)</f>
        <v/>
      </c>
      <c r="J475" s="2" t="str">
        <f>IF(G475="",IF(G474="","",SUM($J$6:J474)),K475-I475)</f>
        <v/>
      </c>
      <c r="K475" s="2" t="str">
        <f>IF(G475="",IF(G474="","",SUM($K$6:K474)),H475*(100%+$F$2)^($I$1-G474)*$F$2/((100%+$F$2)^($I$1-G474)-1))</f>
        <v/>
      </c>
      <c r="O475" s="16" t="str">
        <f t="shared" si="58"/>
        <v/>
      </c>
      <c r="P475" s="17" t="str">
        <f t="shared" si="62"/>
        <v/>
      </c>
      <c r="Q475" s="4" t="str">
        <f t="shared" si="63"/>
        <v/>
      </c>
      <c r="R475" s="33" t="str">
        <f t="shared" si="64"/>
        <v/>
      </c>
    </row>
    <row r="476" spans="1:18" x14ac:dyDescent="0.35">
      <c r="A476" s="1" t="str">
        <f t="shared" si="60"/>
        <v/>
      </c>
      <c r="B476" s="9" t="str">
        <f t="shared" si="57"/>
        <v/>
      </c>
      <c r="C476" s="2" t="str">
        <f>IF(A476="",IF(A475="","",SUM($C$6:C475)),B476*$F$2)</f>
        <v/>
      </c>
      <c r="D476" s="2" t="str">
        <f>IF(A476="",IF(A475="","",SUM($D$6:D475)),(D475+(B475*$F$1)/($I$1-A474)))</f>
        <v/>
      </c>
      <c r="E476" s="2" t="str">
        <f>IF(A476="",IF(A475="","",SUM($E$6:E475)),C476+D476)</f>
        <v/>
      </c>
      <c r="G476" s="1" t="str">
        <f t="shared" si="61"/>
        <v/>
      </c>
      <c r="H476" s="2" t="str">
        <f t="shared" si="59"/>
        <v/>
      </c>
      <c r="I476" s="2" t="str">
        <f>IF(G476="",IF(G475="","",SUM(I$6:I475)),H476*$F$2)</f>
        <v/>
      </c>
      <c r="J476" s="2" t="str">
        <f>IF(G476="",IF(G475="","",SUM($J$6:J475)),K476-I476)</f>
        <v/>
      </c>
      <c r="K476" s="2" t="str">
        <f>IF(G476="",IF(G475="","",SUM($K$6:K475)),H476*(100%+$F$2)^($I$1-G475)*$F$2/((100%+$F$2)^($I$1-G475)-1))</f>
        <v/>
      </c>
      <c r="O476" s="16" t="str">
        <f t="shared" si="58"/>
        <v/>
      </c>
      <c r="P476" s="17" t="str">
        <f t="shared" si="62"/>
        <v/>
      </c>
      <c r="Q476" s="4" t="str">
        <f t="shared" si="63"/>
        <v/>
      </c>
      <c r="R476" s="33" t="str">
        <f t="shared" si="64"/>
        <v/>
      </c>
    </row>
    <row r="477" spans="1:18" x14ac:dyDescent="0.35">
      <c r="A477" s="1" t="str">
        <f t="shared" si="60"/>
        <v/>
      </c>
      <c r="B477" s="9" t="str">
        <f t="shared" si="57"/>
        <v/>
      </c>
      <c r="C477" s="2" t="str">
        <f>IF(A477="",IF(A476="","",SUM($C$6:C476)),B477*$F$2)</f>
        <v/>
      </c>
      <c r="D477" s="2" t="str">
        <f>IF(A477="",IF(A476="","",SUM($D$6:D476)),(D476+(B476*$F$1)/($I$1-A475)))</f>
        <v/>
      </c>
      <c r="E477" s="2" t="str">
        <f>IF(A477="",IF(A476="","",SUM($E$6:E476)),C477+D477)</f>
        <v/>
      </c>
      <c r="G477" s="1" t="str">
        <f t="shared" si="61"/>
        <v/>
      </c>
      <c r="H477" s="2" t="str">
        <f t="shared" si="59"/>
        <v/>
      </c>
      <c r="I477" s="2" t="str">
        <f>IF(G477="",IF(G476="","",SUM(I$6:I476)),H477*$F$2)</f>
        <v/>
      </c>
      <c r="J477" s="2" t="str">
        <f>IF(G477="",IF(G476="","",SUM($J$6:J476)),K477-I477)</f>
        <v/>
      </c>
      <c r="K477" s="2" t="str">
        <f>IF(G477="",IF(G476="","",SUM($K$6:K476)),H477*(100%+$F$2)^($I$1-G476)*$F$2/((100%+$F$2)^($I$1-G476)-1))</f>
        <v/>
      </c>
      <c r="O477" s="16" t="str">
        <f t="shared" si="58"/>
        <v/>
      </c>
      <c r="P477" s="17" t="str">
        <f t="shared" si="62"/>
        <v/>
      </c>
      <c r="Q477" s="4" t="str">
        <f t="shared" si="63"/>
        <v/>
      </c>
      <c r="R477" s="33" t="str">
        <f t="shared" si="64"/>
        <v/>
      </c>
    </row>
    <row r="478" spans="1:18" x14ac:dyDescent="0.35">
      <c r="A478" s="1" t="str">
        <f t="shared" si="60"/>
        <v/>
      </c>
      <c r="B478" s="9" t="str">
        <f t="shared" si="57"/>
        <v/>
      </c>
      <c r="C478" s="2" t="str">
        <f>IF(A478="",IF(A477="","",SUM($C$6:C477)),B478*$F$2)</f>
        <v/>
      </c>
      <c r="D478" s="2" t="str">
        <f>IF(A478="",IF(A477="","",SUM($D$6:D477)),(D477+(B477*$F$1)/($I$1-A476)))</f>
        <v/>
      </c>
      <c r="E478" s="2" t="str">
        <f>IF(A478="",IF(A477="","",SUM($E$6:E477)),C478+D478)</f>
        <v/>
      </c>
      <c r="G478" s="1" t="str">
        <f t="shared" si="61"/>
        <v/>
      </c>
      <c r="H478" s="2" t="str">
        <f t="shared" si="59"/>
        <v/>
      </c>
      <c r="I478" s="2" t="str">
        <f>IF(G478="",IF(G477="","",SUM(I$6:I477)),H478*$F$2)</f>
        <v/>
      </c>
      <c r="J478" s="2" t="str">
        <f>IF(G478="",IF(G477="","",SUM($J$6:J477)),K478-I478)</f>
        <v/>
      </c>
      <c r="K478" s="2" t="str">
        <f>IF(G478="",IF(G477="","",SUM($K$6:K477)),H478*(100%+$F$2)^($I$1-G477)*$F$2/((100%+$F$2)^($I$1-G477)-1))</f>
        <v/>
      </c>
      <c r="O478" s="16" t="str">
        <f t="shared" si="58"/>
        <v/>
      </c>
      <c r="P478" s="17" t="str">
        <f t="shared" si="62"/>
        <v/>
      </c>
      <c r="Q478" s="4" t="str">
        <f t="shared" si="63"/>
        <v/>
      </c>
      <c r="R478" s="33" t="str">
        <f t="shared" si="64"/>
        <v/>
      </c>
    </row>
    <row r="479" spans="1:18" x14ac:dyDescent="0.35">
      <c r="A479" s="1" t="str">
        <f t="shared" si="60"/>
        <v/>
      </c>
      <c r="B479" s="9" t="str">
        <f t="shared" si="57"/>
        <v/>
      </c>
      <c r="C479" s="2" t="str">
        <f>IF(A479="",IF(A478="","",SUM($C$6:C478)),B479*$F$2)</f>
        <v/>
      </c>
      <c r="D479" s="2" t="str">
        <f>IF(A479="",IF(A478="","",SUM($D$6:D478)),(D478+(B478*$F$1)/($I$1-A477)))</f>
        <v/>
      </c>
      <c r="E479" s="2" t="str">
        <f>IF(A479="",IF(A478="","",SUM($E$6:E478)),C479+D479)</f>
        <v/>
      </c>
      <c r="G479" s="1" t="str">
        <f t="shared" si="61"/>
        <v/>
      </c>
      <c r="H479" s="2" t="str">
        <f t="shared" si="59"/>
        <v/>
      </c>
      <c r="I479" s="2" t="str">
        <f>IF(G479="",IF(G478="","",SUM(I$6:I478)),H479*$F$2)</f>
        <v/>
      </c>
      <c r="J479" s="2" t="str">
        <f>IF(G479="",IF(G478="","",SUM($J$6:J478)),K479-I479)</f>
        <v/>
      </c>
      <c r="K479" s="2" t="str">
        <f>IF(G479="",IF(G478="","",SUM($K$6:K478)),H479*(100%+$F$2)^($I$1-G478)*$F$2/((100%+$F$2)^($I$1-G478)-1))</f>
        <v/>
      </c>
      <c r="O479" s="16" t="str">
        <f t="shared" si="58"/>
        <v/>
      </c>
      <c r="P479" s="17" t="str">
        <f t="shared" si="62"/>
        <v/>
      </c>
      <c r="Q479" s="4" t="str">
        <f t="shared" si="63"/>
        <v/>
      </c>
      <c r="R479" s="33" t="str">
        <f t="shared" si="64"/>
        <v/>
      </c>
    </row>
    <row r="480" spans="1:18" x14ac:dyDescent="0.35">
      <c r="A480" s="1" t="str">
        <f t="shared" si="60"/>
        <v/>
      </c>
      <c r="B480" s="9" t="str">
        <f t="shared" si="57"/>
        <v/>
      </c>
      <c r="C480" s="2" t="str">
        <f>IF(A480="",IF(A479="","",SUM($C$6:C479)),B480*$F$2)</f>
        <v/>
      </c>
      <c r="D480" s="2" t="str">
        <f>IF(A480="",IF(A479="","",SUM($D$6:D479)),(D479+(B479*$F$1)/($I$1-A478)))</f>
        <v/>
      </c>
      <c r="E480" s="2" t="str">
        <f>IF(A480="",IF(A479="","",SUM($E$6:E479)),C480+D480)</f>
        <v/>
      </c>
      <c r="G480" s="1" t="str">
        <f t="shared" si="61"/>
        <v/>
      </c>
      <c r="H480" s="2" t="str">
        <f t="shared" si="59"/>
        <v/>
      </c>
      <c r="I480" s="2" t="str">
        <f>IF(G480="",IF(G479="","",SUM(I$6:I479)),H480*$F$2)</f>
        <v/>
      </c>
      <c r="J480" s="2" t="str">
        <f>IF(G480="",IF(G479="","",SUM($J$6:J479)),K480-I480)</f>
        <v/>
      </c>
      <c r="K480" s="2" t="str">
        <f>IF(G480="",IF(G479="","",SUM($K$6:K479)),H480*(100%+$F$2)^($I$1-G479)*$F$2/((100%+$F$2)^($I$1-G479)-1))</f>
        <v/>
      </c>
      <c r="O480" s="16" t="str">
        <f t="shared" si="58"/>
        <v/>
      </c>
      <c r="P480" s="17" t="str">
        <f t="shared" si="62"/>
        <v/>
      </c>
      <c r="Q480" s="4" t="str">
        <f t="shared" si="63"/>
        <v/>
      </c>
      <c r="R480" s="33" t="str">
        <f t="shared" si="64"/>
        <v/>
      </c>
    </row>
    <row r="481" spans="2:18" x14ac:dyDescent="0.35">
      <c r="B481" s="9" t="str">
        <f t="shared" si="57"/>
        <v/>
      </c>
      <c r="C481" s="2" t="str">
        <f>IF(A481="",IF(A480="","",SUM($C$6:C480)),B481*$F$2)</f>
        <v/>
      </c>
      <c r="D481" s="2" t="str">
        <f>IF(A481="",IF(A480="","",SUM($D$6:D480)),(D480+(B480*$F$1)/($I$1-A479)))</f>
        <v/>
      </c>
      <c r="E481" s="2" t="str">
        <f>IF(A481="",IF(A480="","",SUM($E$6:E480)),C481+D481)</f>
        <v/>
      </c>
      <c r="G481" s="1" t="str">
        <f t="shared" si="61"/>
        <v/>
      </c>
      <c r="H481" s="2" t="str">
        <f t="shared" si="59"/>
        <v/>
      </c>
      <c r="I481" s="2" t="str">
        <f>IF(G481="",IF(G480="","",SUM(I$6:I480)),H481*$F$2)</f>
        <v/>
      </c>
      <c r="J481" s="2" t="str">
        <f>IF(G481="",IF(G480="","",SUM($J$6:J480)),K481-I481)</f>
        <v/>
      </c>
      <c r="K481" s="2" t="str">
        <f>IF(G481="",IF(G480="","",SUM($K$6:K480)),H481*(100%+$F$2)^($I$1-G480)*$F$2/((100%+$F$2)^($I$1-G480)-1))</f>
        <v/>
      </c>
      <c r="O481" s="16" t="str">
        <f t="shared" si="58"/>
        <v/>
      </c>
      <c r="P481" s="17" t="str">
        <f t="shared" si="62"/>
        <v/>
      </c>
      <c r="Q481" s="4" t="str">
        <f t="shared" si="63"/>
        <v/>
      </c>
      <c r="R481" s="33" t="str">
        <f t="shared" si="64"/>
        <v/>
      </c>
    </row>
    <row r="482" spans="2:18" x14ac:dyDescent="0.35">
      <c r="B482" s="9" t="str">
        <f t="shared" si="57"/>
        <v/>
      </c>
      <c r="C482" s="2" t="str">
        <f>IF(A482="",IF(A481="","",SUM($C$6:C481)),B482*$F$2)</f>
        <v/>
      </c>
      <c r="D482" s="2" t="str">
        <f>IF(A482="",IF(A481="","",SUM($D$6:D481)),(D481+(B481*$F$1)/($I$1-A480)))</f>
        <v/>
      </c>
      <c r="E482" s="2" t="str">
        <f>IF(A482="",IF(A481="","",SUM($E$6:E481)),C482+D482)</f>
        <v/>
      </c>
      <c r="G482" s="1" t="str">
        <f t="shared" si="61"/>
        <v/>
      </c>
      <c r="H482" s="2" t="str">
        <f t="shared" si="59"/>
        <v/>
      </c>
      <c r="I482" s="2" t="str">
        <f>IF(G482="",IF(G481="","",SUM(I$6:I481)),H482*$F$2)</f>
        <v/>
      </c>
      <c r="J482" s="2" t="str">
        <f>IF(G482="",IF(G481="","",SUM($J$6:J481)),K482-I482)</f>
        <v/>
      </c>
      <c r="K482" s="2" t="str">
        <f>IF(G482="",IF(G481="","",SUM($K$6:K481)),H482*(100%+$F$2)^($I$1-G481)*$F$2/((100%+$F$2)^($I$1-G481)-1))</f>
        <v/>
      </c>
      <c r="O482" s="16" t="str">
        <f t="shared" si="58"/>
        <v/>
      </c>
      <c r="P482" s="17" t="str">
        <f t="shared" si="62"/>
        <v/>
      </c>
      <c r="Q482" s="4" t="str">
        <f t="shared" si="63"/>
        <v/>
      </c>
      <c r="R482" s="33" t="str">
        <f t="shared" si="64"/>
        <v/>
      </c>
    </row>
    <row r="483" spans="2:18" x14ac:dyDescent="0.35">
      <c r="B483" s="9" t="str">
        <f t="shared" si="57"/>
        <v/>
      </c>
      <c r="C483" s="2" t="str">
        <f>IF(A483="",IF(A482="","",SUM($C$6:C482)),B483*$F$2)</f>
        <v/>
      </c>
      <c r="D483" s="2" t="str">
        <f>IF(A483="",IF(A482="","",SUM($D$6:D482)),(D482+(B482*$F$1)/($I$1-A481)))</f>
        <v/>
      </c>
      <c r="E483" s="2" t="str">
        <f>IF(A483="",IF(A482="","",SUM($E$6:E482)),C483+D483)</f>
        <v/>
      </c>
      <c r="G483" s="1" t="str">
        <f t="shared" si="61"/>
        <v/>
      </c>
      <c r="H483" s="2" t="str">
        <f t="shared" si="59"/>
        <v/>
      </c>
      <c r="I483" s="2" t="str">
        <f>IF(G483="",IF(G482="","",SUM(I$6:I482)),H483*$F$2)</f>
        <v/>
      </c>
      <c r="J483" s="2" t="str">
        <f>IF(G483="",IF(G482="","",SUM($J$6:J482)),K483-I483)</f>
        <v/>
      </c>
      <c r="K483" s="2" t="str">
        <f>IF(G483="",IF(G482="","",SUM($K$6:K482)),H483*(100%+$F$2)^($I$1-G482)*$F$2/((100%+$F$2)^($I$1-G482)-1))</f>
        <v/>
      </c>
      <c r="O483" s="16" t="str">
        <f t="shared" si="58"/>
        <v/>
      </c>
      <c r="P483" s="17" t="str">
        <f t="shared" si="62"/>
        <v/>
      </c>
      <c r="Q483" s="4" t="str">
        <f t="shared" si="63"/>
        <v/>
      </c>
      <c r="R483" s="33" t="str">
        <f t="shared" si="64"/>
        <v/>
      </c>
    </row>
    <row r="484" spans="2:18" x14ac:dyDescent="0.35">
      <c r="B484" s="9" t="str">
        <f t="shared" si="57"/>
        <v/>
      </c>
      <c r="C484" s="2" t="str">
        <f>IF(A484="",IF(A483="","",SUM($C$6:C483)),B484*$F$2)</f>
        <v/>
      </c>
      <c r="D484" s="2" t="str">
        <f>IF(A484="",IF(A483="","",SUM($D$6:D483)),(D483+(B483*$F$1)/($I$1-A482)))</f>
        <v/>
      </c>
      <c r="E484" s="2" t="str">
        <f>IF(A484="",IF(A483="","",SUM($E$6:E483)),C484+D484)</f>
        <v/>
      </c>
      <c r="G484" s="1" t="str">
        <f t="shared" si="61"/>
        <v/>
      </c>
      <c r="H484" s="2" t="str">
        <f t="shared" si="59"/>
        <v/>
      </c>
      <c r="I484" s="2" t="str">
        <f>IF(G484="",IF(G483="","",SUM(I$6:I483)),H484*$F$2)</f>
        <v/>
      </c>
      <c r="J484" s="2" t="str">
        <f>IF(G484="",IF(G483="","",SUM($J$6:J483)),K484-I484)</f>
        <v/>
      </c>
      <c r="K484" s="2" t="str">
        <f>IF(G484="",IF(G483="","",SUM($K$6:K483)),H484*(100%+$F$2)^($I$1-G483)*$F$2/((100%+$F$2)^($I$1-G483)-1))</f>
        <v/>
      </c>
      <c r="O484" s="16" t="str">
        <f t="shared" si="58"/>
        <v/>
      </c>
      <c r="P484" s="17" t="str">
        <f t="shared" si="62"/>
        <v/>
      </c>
      <c r="Q484" s="4" t="str">
        <f t="shared" si="63"/>
        <v/>
      </c>
      <c r="R484" s="33" t="str">
        <f t="shared" si="64"/>
        <v/>
      </c>
    </row>
    <row r="485" spans="2:18" x14ac:dyDescent="0.35">
      <c r="B485" s="9" t="str">
        <f t="shared" si="57"/>
        <v/>
      </c>
      <c r="C485" s="2" t="str">
        <f>IF(A485="",IF(A484="","",SUM($C$6:C484)),B485*$F$2)</f>
        <v/>
      </c>
      <c r="D485" s="2" t="str">
        <f>IF(A485="",IF(A484="","",SUM($D$6:D484)),(D484+(B484*$F$1)/($I$1-A483)))</f>
        <v/>
      </c>
      <c r="E485" s="2" t="str">
        <f>IF(A485="",IF(A484="","",SUM($E$6:E484)),C485+D485)</f>
        <v/>
      </c>
      <c r="G485" s="1" t="str">
        <f t="shared" si="61"/>
        <v/>
      </c>
      <c r="H485" s="2" t="str">
        <f t="shared" si="59"/>
        <v/>
      </c>
      <c r="I485" s="2" t="str">
        <f>IF(G485="",IF(G484="","",SUM(I$6:I484)),H485*$F$2)</f>
        <v/>
      </c>
      <c r="J485" s="2" t="str">
        <f>IF(G485="",IF(G484="","",SUM($J$6:J484)),K485-I485)</f>
        <v/>
      </c>
      <c r="K485" s="2" t="str">
        <f>IF(G485="",IF(G484="","",SUM($K$6:K484)),H485*(100%+$F$2)^($I$1-G484)*$F$2/((100%+$F$2)^($I$1-G484)-1))</f>
        <v/>
      </c>
      <c r="O485" s="16" t="str">
        <f t="shared" si="58"/>
        <v/>
      </c>
      <c r="P485" s="17" t="str">
        <f t="shared" si="62"/>
        <v/>
      </c>
      <c r="Q485" s="4" t="str">
        <f t="shared" si="63"/>
        <v/>
      </c>
      <c r="R485" s="33" t="str">
        <f t="shared" si="64"/>
        <v/>
      </c>
    </row>
    <row r="486" spans="2:18" x14ac:dyDescent="0.35">
      <c r="B486" s="9" t="str">
        <f t="shared" si="57"/>
        <v/>
      </c>
      <c r="C486" s="2" t="str">
        <f>IF(A486="",IF(A485="","",SUM($C$6:C485)),B486*$F$2)</f>
        <v/>
      </c>
      <c r="D486" s="2" t="str">
        <f>IF(A486="",IF(A485="","",SUM($D$6:D485)),(D485+(B485*$F$1)/($I$1-A484)))</f>
        <v/>
      </c>
      <c r="E486" s="2" t="str">
        <f>IF(A486="",IF(A485="","",SUM($E$6:E485)),C486+D486)</f>
        <v/>
      </c>
      <c r="G486" s="1" t="str">
        <f t="shared" si="61"/>
        <v/>
      </c>
      <c r="H486" s="2" t="str">
        <f t="shared" si="59"/>
        <v/>
      </c>
      <c r="I486" s="2" t="str">
        <f>IF(G486="",IF(G485="","",SUM(I$6:I485)),H486*$F$2)</f>
        <v/>
      </c>
      <c r="J486" s="2" t="str">
        <f>IF(G486="",IF(G485="","",SUM($J$6:J485)),K486-I486)</f>
        <v/>
      </c>
      <c r="K486" s="2" t="str">
        <f>IF(G486="",IF(G485="","",SUM($K$6:K485)),H486*(100%+$F$2)^($I$1-G485)*$F$2/((100%+$F$2)^($I$1-G485)-1))</f>
        <v/>
      </c>
      <c r="O486" s="16" t="str">
        <f t="shared" si="58"/>
        <v/>
      </c>
      <c r="P486" s="17" t="str">
        <f t="shared" si="62"/>
        <v/>
      </c>
      <c r="Q486" s="4" t="str">
        <f t="shared" si="63"/>
        <v/>
      </c>
      <c r="R486" s="33" t="str">
        <f t="shared" si="64"/>
        <v/>
      </c>
    </row>
    <row r="487" spans="2:18" x14ac:dyDescent="0.35">
      <c r="B487" s="9" t="str">
        <f t="shared" si="57"/>
        <v/>
      </c>
      <c r="C487" s="2" t="str">
        <f>IF(A487="",IF(A486="","",SUM($C$6:C486)),B487*$F$2)</f>
        <v/>
      </c>
      <c r="D487" s="2" t="str">
        <f>IF(A487="",IF(A486="","",SUM($D$6:D486)),(D486+(B486*$F$1)/($I$1-A485)))</f>
        <v/>
      </c>
      <c r="E487" s="2" t="str">
        <f>IF(A487="",IF(A486="","",SUM($E$6:E486)),C487+D487)</f>
        <v/>
      </c>
      <c r="G487" s="1" t="str">
        <f t="shared" si="61"/>
        <v/>
      </c>
      <c r="H487" s="2" t="str">
        <f t="shared" si="59"/>
        <v/>
      </c>
      <c r="I487" s="2" t="str">
        <f>IF(G487="",IF(G486="","",SUM(I$6:I486)),H487*$F$2)</f>
        <v/>
      </c>
      <c r="J487" s="2" t="str">
        <f>IF(G487="",IF(G486="","",SUM($J$6:J486)),K487-I487)</f>
        <v/>
      </c>
      <c r="K487" s="2" t="str">
        <f>IF(G487="",IF(G486="","",SUM($K$6:K486)),H487*(100%+$F$2)^($I$1-G486)*$F$2/((100%+$F$2)^($I$1-G486)-1))</f>
        <v/>
      </c>
      <c r="O487" s="16" t="str">
        <f t="shared" si="58"/>
        <v/>
      </c>
      <c r="P487" s="17" t="str">
        <f t="shared" si="62"/>
        <v/>
      </c>
      <c r="Q487" s="4" t="str">
        <f t="shared" si="63"/>
        <v/>
      </c>
      <c r="R487" s="33" t="str">
        <f t="shared" si="64"/>
        <v/>
      </c>
    </row>
    <row r="488" spans="2:18" x14ac:dyDescent="0.35">
      <c r="B488" s="9" t="str">
        <f t="shared" si="57"/>
        <v/>
      </c>
      <c r="C488" s="2" t="str">
        <f>IF(A488="",IF(A487="","",SUM($C$6:C487)),B488*$F$2)</f>
        <v/>
      </c>
      <c r="D488" s="2" t="str">
        <f>IF(A488="",IF(A487="","",SUM($D$6:D487)),(D487+(B487*$F$1)/($I$1-A486)))</f>
        <v/>
      </c>
      <c r="E488" s="2" t="str">
        <f>IF(A488="",IF(A487="","",SUM($E$6:E487)),C488+D488)</f>
        <v/>
      </c>
      <c r="G488" s="1" t="str">
        <f t="shared" si="61"/>
        <v/>
      </c>
      <c r="H488" s="2" t="str">
        <f t="shared" si="59"/>
        <v/>
      </c>
      <c r="I488" s="2" t="str">
        <f>IF(G488="",IF(G487="","",SUM(I$6:I487)),H488*$F$2)</f>
        <v/>
      </c>
      <c r="J488" s="2" t="str">
        <f>IF(G488="",IF(G487="","",SUM($J$6:J487)),K488-I488)</f>
        <v/>
      </c>
      <c r="K488" s="2" t="str">
        <f>IF(G488="",IF(G487="","",SUM($K$6:K487)),H488*(100%+$F$2)^($I$1-G487)*$F$2/((100%+$F$2)^($I$1-G487)-1))</f>
        <v/>
      </c>
      <c r="O488" s="16" t="str">
        <f t="shared" si="58"/>
        <v/>
      </c>
      <c r="P488" s="17" t="str">
        <f t="shared" si="62"/>
        <v/>
      </c>
      <c r="Q488" s="4" t="str">
        <f t="shared" si="63"/>
        <v/>
      </c>
      <c r="R488" s="33" t="str">
        <f t="shared" si="64"/>
        <v/>
      </c>
    </row>
    <row r="489" spans="2:18" x14ac:dyDescent="0.35">
      <c r="B489" s="9" t="str">
        <f t="shared" si="57"/>
        <v/>
      </c>
      <c r="C489" s="2" t="str">
        <f>IF(A489="",IF(A488="","",SUM($C$6:C488)),B489*$F$2)</f>
        <v/>
      </c>
      <c r="D489" s="2" t="str">
        <f>IF(A489="",IF(A488="","",SUM($D$6:D488)),(D488+(B488*$F$1)/($I$1-A487)))</f>
        <v/>
      </c>
      <c r="E489" s="2" t="str">
        <f>IF(A489="",IF(A488="","",SUM($E$6:E488)),C489+D489)</f>
        <v/>
      </c>
      <c r="G489" s="1" t="str">
        <f t="shared" si="61"/>
        <v/>
      </c>
      <c r="H489" s="2" t="str">
        <f t="shared" si="59"/>
        <v/>
      </c>
      <c r="I489" s="2" t="str">
        <f>IF(G489="",IF(G488="","",SUM(I$6:I488)),H489*$F$2)</f>
        <v/>
      </c>
      <c r="J489" s="2" t="str">
        <f>IF(G489="",IF(G488="","",SUM($J$6:J488)),K489-I489)</f>
        <v/>
      </c>
      <c r="K489" s="2" t="str">
        <f>IF(G489="",IF(G488="","",SUM($K$6:K488)),H489*(100%+$F$2)^($I$1-G488)*$F$2/((100%+$F$2)^($I$1-G488)-1))</f>
        <v/>
      </c>
      <c r="O489" s="16" t="str">
        <f t="shared" si="58"/>
        <v/>
      </c>
      <c r="P489" s="17" t="str">
        <f t="shared" si="62"/>
        <v/>
      </c>
      <c r="Q489" s="4" t="str">
        <f t="shared" si="63"/>
        <v/>
      </c>
      <c r="R489" s="33" t="str">
        <f t="shared" si="64"/>
        <v/>
      </c>
    </row>
    <row r="490" spans="2:18" x14ac:dyDescent="0.35">
      <c r="B490" s="9" t="str">
        <f t="shared" si="57"/>
        <v/>
      </c>
      <c r="C490" s="2" t="str">
        <f>IF(A490="",IF(A489="","",SUM($C$6:C489)),B490*$F$2)</f>
        <v/>
      </c>
      <c r="D490" s="2" t="str">
        <f>IF(A490="",IF(A489="","",SUM($D$6:D489)),(D489+(B489*$F$1)/($I$1-A488)))</f>
        <v/>
      </c>
      <c r="E490" s="2" t="str">
        <f>IF(A490="",IF(A489="","",SUM($E$6:E489)),C490+D490)</f>
        <v/>
      </c>
      <c r="G490" s="1" t="str">
        <f t="shared" si="61"/>
        <v/>
      </c>
      <c r="H490" s="2" t="str">
        <f t="shared" si="59"/>
        <v/>
      </c>
      <c r="I490" s="2" t="str">
        <f>IF(G490="",IF(G489="","",SUM(I$6:I489)),H490*$F$2)</f>
        <v/>
      </c>
      <c r="J490" s="2" t="str">
        <f>IF(G490="",IF(G489="","",SUM($J$6:J489)),K490-I490)</f>
        <v/>
      </c>
      <c r="K490" s="2" t="str">
        <f>IF(G490="",IF(G489="","",SUM($K$6:K489)),H490*(100%+$F$2)^($I$1-G489)*$F$2/((100%+$F$2)^($I$1-G489)-1))</f>
        <v/>
      </c>
      <c r="O490" s="16" t="str">
        <f t="shared" si="58"/>
        <v/>
      </c>
      <c r="P490" s="17" t="str">
        <f t="shared" si="62"/>
        <v/>
      </c>
      <c r="Q490" s="4" t="str">
        <f t="shared" si="63"/>
        <v/>
      </c>
      <c r="R490" s="33" t="str">
        <f t="shared" si="64"/>
        <v/>
      </c>
    </row>
    <row r="491" spans="2:18" x14ac:dyDescent="0.35">
      <c r="B491" s="9" t="str">
        <f t="shared" si="57"/>
        <v/>
      </c>
      <c r="C491" s="2" t="str">
        <f>IF(A491="",IF(A490="","",SUM($C$6:C490)),B491*$F$2)</f>
        <v/>
      </c>
      <c r="D491" s="2" t="str">
        <f>IF(A491="",IF(A490="","",SUM($D$6:D490)),(D490+(B490*$F$1)/($I$1-A489)))</f>
        <v/>
      </c>
      <c r="E491" s="2" t="str">
        <f>IF(A491="",IF(A490="","",SUM($E$6:E490)),C491+D491)</f>
        <v/>
      </c>
      <c r="G491" s="1" t="str">
        <f t="shared" si="61"/>
        <v/>
      </c>
      <c r="H491" s="2" t="str">
        <f t="shared" si="59"/>
        <v/>
      </c>
      <c r="I491" s="2" t="str">
        <f>IF(G491="",IF(G490="","",SUM(I$6:I490)),H491*$F$2)</f>
        <v/>
      </c>
      <c r="J491" s="2" t="str">
        <f>IF(G491="",IF(G490="","",SUM($J$6:J490)),K491-I491)</f>
        <v/>
      </c>
      <c r="K491" s="2" t="str">
        <f>IF(G491="",IF(G490="","",SUM($K$6:K490)),H491*(100%+$F$2)^($I$1-G490)*$F$2/((100%+$F$2)^($I$1-G490)-1))</f>
        <v/>
      </c>
      <c r="O491" s="16" t="str">
        <f t="shared" si="58"/>
        <v/>
      </c>
      <c r="P491" s="17" t="str">
        <f t="shared" si="62"/>
        <v/>
      </c>
      <c r="Q491" s="4" t="str">
        <f t="shared" si="63"/>
        <v/>
      </c>
      <c r="R491" s="33" t="str">
        <f t="shared" si="64"/>
        <v/>
      </c>
    </row>
    <row r="492" spans="2:18" x14ac:dyDescent="0.35">
      <c r="B492" s="9" t="str">
        <f t="shared" si="57"/>
        <v/>
      </c>
      <c r="C492" s="2" t="str">
        <f>IF(A492="",IF(A491="","",SUM($C$6:C491)),B492*$F$2)</f>
        <v/>
      </c>
      <c r="D492" s="2" t="str">
        <f>IF(A492="",IF(A491="","",SUM($D$6:D491)),(D491+(B491*$F$1)/($I$1-A490)))</f>
        <v/>
      </c>
      <c r="E492" s="2" t="str">
        <f>IF(A492="",IF(A491="","",SUM($E$6:E491)),C492+D492)</f>
        <v/>
      </c>
      <c r="G492" s="1" t="str">
        <f t="shared" si="61"/>
        <v/>
      </c>
      <c r="H492" s="2" t="str">
        <f t="shared" si="59"/>
        <v/>
      </c>
      <c r="I492" s="2" t="str">
        <f>IF(G492="",IF(G491="","",SUM(I$6:I491)),H492*$F$2)</f>
        <v/>
      </c>
      <c r="J492" s="2" t="str">
        <f>IF(G492="",IF(G491="","",SUM($J$6:J491)),K492-I492)</f>
        <v/>
      </c>
      <c r="K492" s="2" t="str">
        <f>IF(G492="",IF(G491="","",SUM($K$6:K491)),H492*(100%+$F$2)^($I$1-G491)*$F$2/((100%+$F$2)^($I$1-G491)-1))</f>
        <v/>
      </c>
      <c r="O492" s="16" t="str">
        <f t="shared" si="58"/>
        <v/>
      </c>
      <c r="P492" s="17" t="str">
        <f t="shared" si="62"/>
        <v/>
      </c>
      <c r="Q492" s="4" t="str">
        <f t="shared" si="63"/>
        <v/>
      </c>
      <c r="R492" s="33" t="str">
        <f t="shared" si="64"/>
        <v/>
      </c>
    </row>
    <row r="493" spans="2:18" x14ac:dyDescent="0.35">
      <c r="B493" s="9" t="str">
        <f t="shared" si="57"/>
        <v/>
      </c>
      <c r="C493" s="2" t="str">
        <f>IF(A493="",IF(A492="","",SUM($C$6:C492)),B493*$F$2)</f>
        <v/>
      </c>
      <c r="D493" s="2" t="str">
        <f>IF(A493="",IF(A492="","",SUM($D$6:D492)),(D492+(B492*$F$1)/($I$1-A491)))</f>
        <v/>
      </c>
      <c r="E493" s="2" t="str">
        <f>IF(A493="",IF(A492="","",SUM($E$6:E492)),C493+D493)</f>
        <v/>
      </c>
      <c r="G493" s="1" t="str">
        <f t="shared" si="61"/>
        <v/>
      </c>
      <c r="H493" s="2" t="str">
        <f t="shared" si="59"/>
        <v/>
      </c>
      <c r="I493" s="2" t="str">
        <f>IF(G493="",IF(G492="","",SUM(I$6:I492)),H493*$F$2)</f>
        <v/>
      </c>
      <c r="J493" s="2" t="str">
        <f>IF(G493="",IF(G492="","",SUM($J$6:J492)),K493-I493)</f>
        <v/>
      </c>
      <c r="K493" s="2" t="str">
        <f>IF(G493="",IF(G492="","",SUM($K$6:K492)),H493*(100%+$F$2)^($I$1-G492)*$F$2/((100%+$F$2)^($I$1-G492)-1))</f>
        <v/>
      </c>
      <c r="O493" s="16" t="str">
        <f t="shared" si="58"/>
        <v/>
      </c>
      <c r="P493" s="17" t="str">
        <f t="shared" si="62"/>
        <v/>
      </c>
      <c r="Q493" s="4" t="str">
        <f t="shared" si="63"/>
        <v/>
      </c>
      <c r="R493" s="33" t="str">
        <f t="shared" si="64"/>
        <v/>
      </c>
    </row>
    <row r="494" spans="2:18" x14ac:dyDescent="0.35">
      <c r="B494" s="9" t="str">
        <f t="shared" si="57"/>
        <v/>
      </c>
      <c r="C494" s="2" t="str">
        <f>IF(A494="",IF(A493="","",SUM($C$6:C493)),B494*$F$2)</f>
        <v/>
      </c>
      <c r="D494" s="2" t="str">
        <f>IF(A494="",IF(A493="","",SUM($D$6:D493)),(D493+(B493*$F$1)/($I$1-A492)))</f>
        <v/>
      </c>
      <c r="E494" s="2" t="str">
        <f>IF(A494="",IF(A493="","",SUM($E$6:E493)),C494+D494)</f>
        <v/>
      </c>
      <c r="G494" s="1" t="str">
        <f t="shared" si="61"/>
        <v/>
      </c>
      <c r="H494" s="2" t="str">
        <f t="shared" si="59"/>
        <v/>
      </c>
      <c r="I494" s="2" t="str">
        <f>IF(G494="",IF(G493="","",SUM(I$6:I493)),H494*$F$2)</f>
        <v/>
      </c>
      <c r="J494" s="2" t="str">
        <f>IF(G494="",IF(G493="","",SUM($J$6:J493)),K494-I494)</f>
        <v/>
      </c>
      <c r="K494" s="2" t="str">
        <f>IF(G494="",IF(G493="","",SUM($K$6:K493)),H494*(100%+$F$2)^($I$1-G493)*$F$2/((100%+$F$2)^($I$1-G493)-1))</f>
        <v/>
      </c>
      <c r="O494" s="16" t="str">
        <f t="shared" si="58"/>
        <v/>
      </c>
      <c r="P494" s="17" t="str">
        <f t="shared" si="62"/>
        <v/>
      </c>
      <c r="Q494" s="4" t="str">
        <f t="shared" si="63"/>
        <v/>
      </c>
      <c r="R494" s="33" t="str">
        <f t="shared" si="64"/>
        <v/>
      </c>
    </row>
    <row r="495" spans="2:18" x14ac:dyDescent="0.35">
      <c r="B495" s="9" t="str">
        <f t="shared" si="57"/>
        <v/>
      </c>
      <c r="C495" s="2" t="str">
        <f>IF(A495="",IF(A494="","",SUM($C$6:C494)),B495*$F$2)</f>
        <v/>
      </c>
      <c r="D495" s="2" t="str">
        <f>IF(A495="",IF(A494="","",SUM($D$6:D494)),(D494+(B494*$F$1)/($I$1-A493)))</f>
        <v/>
      </c>
      <c r="E495" s="2" t="str">
        <f>IF(A495="",IF(A494="","",SUM($E$6:E494)),C495+D495)</f>
        <v/>
      </c>
      <c r="G495" s="1" t="str">
        <f t="shared" si="61"/>
        <v/>
      </c>
      <c r="H495" s="2" t="str">
        <f t="shared" si="59"/>
        <v/>
      </c>
      <c r="I495" s="2" t="str">
        <f>IF(G495="",IF(G494="","",SUM(I$6:I494)),H495*$F$2)</f>
        <v/>
      </c>
      <c r="J495" s="2" t="str">
        <f>IF(G495="",IF(G494="","",SUM($J$6:J494)),K495-I495)</f>
        <v/>
      </c>
      <c r="K495" s="2" t="str">
        <f>IF(G495="",IF(G494="","",SUM($K$6:K494)),H495*(100%+$F$2)^($I$1-G494)*$F$2/((100%+$F$2)^($I$1-G494)-1))</f>
        <v/>
      </c>
      <c r="O495" s="16" t="str">
        <f t="shared" si="58"/>
        <v/>
      </c>
      <c r="P495" s="17" t="str">
        <f t="shared" si="62"/>
        <v/>
      </c>
      <c r="Q495" s="4" t="str">
        <f t="shared" si="63"/>
        <v/>
      </c>
      <c r="R495" s="33" t="str">
        <f t="shared" si="64"/>
        <v/>
      </c>
    </row>
    <row r="496" spans="2:18" x14ac:dyDescent="0.35">
      <c r="B496" s="9" t="str">
        <f t="shared" ref="B496:B559" si="65">IF(A496="",IF(A495="","","samtals"),B495+(B495-D495)*$F$1-D495)</f>
        <v/>
      </c>
      <c r="C496" s="2" t="str">
        <f>IF(A496="",IF(A495="","",SUM($C$6:C495)),B496*$F$2)</f>
        <v/>
      </c>
      <c r="D496" s="2" t="str">
        <f>IF(A496="",IF(A495="","",SUM($D$6:D495)),(D495+(B495*$F$1)/($I$1-A494)))</f>
        <v/>
      </c>
      <c r="E496" s="2" t="str">
        <f>IF(A496="",IF(A495="","",SUM($E$6:E495)),C496+D496)</f>
        <v/>
      </c>
      <c r="G496" s="1" t="str">
        <f t="shared" si="61"/>
        <v/>
      </c>
      <c r="H496" s="2" t="str">
        <f t="shared" si="59"/>
        <v/>
      </c>
      <c r="I496" s="2" t="str">
        <f>IF(G496="",IF(G495="","",SUM(I$6:I495)),H496*$F$2)</f>
        <v/>
      </c>
      <c r="J496" s="2" t="str">
        <f>IF(G496="",IF(G495="","",SUM($J$6:J495)),K496-I496)</f>
        <v/>
      </c>
      <c r="K496" s="2" t="str">
        <f>IF(G496="",IF(G495="","",SUM($K$6:K495)),H496*(100%+$F$2)^($I$1-G495)*$F$2/((100%+$F$2)^($I$1-G495)-1))</f>
        <v/>
      </c>
      <c r="O496" s="16" t="str">
        <f t="shared" si="58"/>
        <v/>
      </c>
      <c r="P496" s="17" t="str">
        <f t="shared" si="62"/>
        <v/>
      </c>
      <c r="Q496" s="4" t="str">
        <f t="shared" si="63"/>
        <v/>
      </c>
      <c r="R496" s="33" t="str">
        <f t="shared" si="64"/>
        <v/>
      </c>
    </row>
    <row r="497" spans="2:18" x14ac:dyDescent="0.35">
      <c r="B497" s="9" t="str">
        <f t="shared" si="65"/>
        <v/>
      </c>
      <c r="C497" s="2" t="str">
        <f>IF(A497="",IF(A496="","",SUM($C$6:C496)),B497*$F$2)</f>
        <v/>
      </c>
      <c r="D497" s="2" t="str">
        <f>IF(A497="",IF(A496="","",SUM($D$6:D496)),(D496+(B496*$F$1)/($I$1-A495)))</f>
        <v/>
      </c>
      <c r="E497" s="2" t="str">
        <f>IF(A497="",IF(A496="","",SUM($E$6:E496)),C497+D497)</f>
        <v/>
      </c>
      <c r="G497" s="1" t="str">
        <f t="shared" si="61"/>
        <v/>
      </c>
      <c r="H497" s="2" t="str">
        <f t="shared" si="59"/>
        <v/>
      </c>
      <c r="I497" s="2" t="str">
        <f>IF(G497="",IF(G496="","",SUM(I$6:I496)),H497*$F$2)</f>
        <v/>
      </c>
      <c r="J497" s="2" t="str">
        <f>IF(G497="",IF(G496="","",SUM($J$6:J496)),K497-I497)</f>
        <v/>
      </c>
      <c r="K497" s="2" t="str">
        <f>IF(G497="",IF(G496="","",SUM($K$6:K496)),H497*(100%+$F$2)^($I$1-G496)*$F$2/((100%+$F$2)^($I$1-G496)-1))</f>
        <v/>
      </c>
      <c r="O497" s="16" t="str">
        <f t="shared" si="58"/>
        <v/>
      </c>
      <c r="P497" s="17" t="str">
        <f t="shared" si="62"/>
        <v/>
      </c>
      <c r="Q497" s="4" t="str">
        <f t="shared" si="63"/>
        <v/>
      </c>
      <c r="R497" s="33" t="str">
        <f t="shared" si="64"/>
        <v/>
      </c>
    </row>
    <row r="498" spans="2:18" x14ac:dyDescent="0.35">
      <c r="B498" s="9" t="str">
        <f t="shared" si="65"/>
        <v/>
      </c>
      <c r="C498" s="2" t="str">
        <f>IF(A498="",IF(A497="","",SUM($C$6:C497)),B498*$F$2)</f>
        <v/>
      </c>
      <c r="D498" s="2" t="str">
        <f>IF(A498="",IF(A497="","",SUM($D$6:D497)),(D497+(B497*$F$1)/($I$1-A496)))</f>
        <v/>
      </c>
      <c r="E498" s="2" t="str">
        <f>IF(A498="",IF(A497="","",SUM($E$6:E497)),C498+D498)</f>
        <v/>
      </c>
      <c r="G498" s="1" t="str">
        <f t="shared" si="61"/>
        <v/>
      </c>
      <c r="H498" s="2" t="str">
        <f t="shared" si="59"/>
        <v/>
      </c>
      <c r="I498" s="2" t="str">
        <f>IF(G498="",IF(G497="","",SUM(I$6:I497)),H498*$F$2)</f>
        <v/>
      </c>
      <c r="J498" s="2" t="str">
        <f>IF(G498="",IF(G497="","",SUM($J$6:J497)),K498-I498)</f>
        <v/>
      </c>
      <c r="K498" s="2" t="str">
        <f>IF(G498="",IF(G497="","",SUM($K$6:K497)),H498*(100%+$F$2)^($I$1-G497)*$F$2/((100%+$F$2)^($I$1-G497)-1))</f>
        <v/>
      </c>
      <c r="O498" s="16" t="str">
        <f t="shared" si="58"/>
        <v/>
      </c>
      <c r="P498" s="17" t="str">
        <f t="shared" si="62"/>
        <v/>
      </c>
      <c r="Q498" s="4" t="str">
        <f t="shared" si="63"/>
        <v/>
      </c>
      <c r="R498" s="33" t="str">
        <f t="shared" si="64"/>
        <v/>
      </c>
    </row>
    <row r="499" spans="2:18" x14ac:dyDescent="0.35">
      <c r="B499" s="9" t="str">
        <f t="shared" si="65"/>
        <v/>
      </c>
      <c r="C499" s="2" t="str">
        <f>IF(A499="",IF(A498="","",SUM($C$6:C498)),B499*$F$2)</f>
        <v/>
      </c>
      <c r="D499" s="2" t="str">
        <f>IF(A499="",IF(A498="","",SUM($D$6:D498)),(D498+(B498*$F$1)/($I$1-A497)))</f>
        <v/>
      </c>
      <c r="E499" s="2" t="str">
        <f>IF(A499="",IF(A498="","",SUM($E$6:E498)),C499+D499)</f>
        <v/>
      </c>
      <c r="G499" s="1" t="str">
        <f t="shared" si="61"/>
        <v/>
      </c>
      <c r="H499" s="2" t="str">
        <f t="shared" si="59"/>
        <v/>
      </c>
      <c r="I499" s="2" t="str">
        <f>IF(G499="",IF(G498="","",SUM(I$6:I498)),H499*$F$2)</f>
        <v/>
      </c>
      <c r="J499" s="2" t="str">
        <f>IF(G499="",IF(G498="","",SUM($J$6:J498)),K499-I499)</f>
        <v/>
      </c>
      <c r="K499" s="2" t="str">
        <f>IF(G499="",IF(G498="","",SUM($K$6:K498)),H499*(100%+$F$2)^($I$1-G498)*$F$2/((100%+$F$2)^($I$1-G498)-1))</f>
        <v/>
      </c>
      <c r="O499" s="16" t="str">
        <f t="shared" si="58"/>
        <v/>
      </c>
      <c r="P499" s="17" t="str">
        <f t="shared" si="62"/>
        <v/>
      </c>
      <c r="Q499" s="4" t="str">
        <f t="shared" si="63"/>
        <v/>
      </c>
      <c r="R499" s="33" t="str">
        <f t="shared" si="64"/>
        <v/>
      </c>
    </row>
    <row r="500" spans="2:18" x14ac:dyDescent="0.35">
      <c r="B500" s="9" t="str">
        <f t="shared" si="65"/>
        <v/>
      </c>
      <c r="C500" s="2" t="str">
        <f>IF(A500="",IF(A499="","",SUM($C$6:C499)),B500*$F$2)</f>
        <v/>
      </c>
      <c r="D500" s="2" t="str">
        <f>IF(A500="",IF(A499="","",SUM($D$6:D499)),(D499+(B499*$F$1)/($I$1-A498)))</f>
        <v/>
      </c>
      <c r="E500" s="2" t="str">
        <f>IF(A500="",IF(A499="","",SUM($E$6:E499)),C500+D500)</f>
        <v/>
      </c>
      <c r="G500" s="1" t="str">
        <f t="shared" si="61"/>
        <v/>
      </c>
      <c r="H500" s="2" t="str">
        <f t="shared" si="59"/>
        <v/>
      </c>
      <c r="I500" s="2" t="str">
        <f>IF(G500="",IF(G499="","",SUM(I$6:I499)),H500*$F$2)</f>
        <v/>
      </c>
      <c r="J500" s="2" t="str">
        <f>IF(G500="",IF(G499="","",SUM($J$6:J499)),K500-I500)</f>
        <v/>
      </c>
      <c r="K500" s="2" t="str">
        <f>IF(G500="",IF(G499="","",SUM($K$6:K499)),H500*(100%+$F$2)^($I$1-G499)*$F$2/((100%+$F$2)^($I$1-G499)-1))</f>
        <v/>
      </c>
      <c r="O500" s="16" t="str">
        <f t="shared" si="58"/>
        <v/>
      </c>
      <c r="P500" s="17" t="str">
        <f t="shared" si="62"/>
        <v/>
      </c>
      <c r="Q500" s="4" t="str">
        <f t="shared" si="63"/>
        <v/>
      </c>
      <c r="R500" s="33" t="str">
        <f t="shared" si="64"/>
        <v/>
      </c>
    </row>
    <row r="501" spans="2:18" x14ac:dyDescent="0.35">
      <c r="B501" s="9" t="str">
        <f t="shared" si="65"/>
        <v/>
      </c>
      <c r="C501" s="2" t="str">
        <f>IF(A501="",IF(A500="","",SUM($C$6:C500)),B501*$F$2)</f>
        <v/>
      </c>
      <c r="D501" s="2" t="str">
        <f>IF(A501="",IF(A500="","",SUM($D$6:D500)),(D500+(B500*$F$1)/($I$1-A499)))</f>
        <v/>
      </c>
      <c r="E501" s="2" t="str">
        <f>IF(A501="",IF(A500="","",SUM($E$6:E500)),C501+D501)</f>
        <v/>
      </c>
      <c r="G501" s="1" t="str">
        <f t="shared" si="61"/>
        <v/>
      </c>
      <c r="H501" s="2" t="str">
        <f t="shared" si="59"/>
        <v/>
      </c>
      <c r="I501" s="2" t="str">
        <f>IF(G501="",IF(G500="","",SUM(I$6:I500)),H501*$F$2)</f>
        <v/>
      </c>
      <c r="J501" s="2" t="str">
        <f>IF(G501="",IF(G500="","",SUM($J$6:J500)),K501-I501)</f>
        <v/>
      </c>
      <c r="K501" s="2" t="str">
        <f>IF(G501="",IF(G500="","",SUM($K$6:K500)),H501*(100%+$F$2)^($I$1-G500)*$F$2/((100%+$F$2)^($I$1-G500)-1))</f>
        <v/>
      </c>
      <c r="O501" s="16" t="str">
        <f t="shared" si="58"/>
        <v/>
      </c>
      <c r="P501" s="17" t="str">
        <f t="shared" ref="P501" si="66">IF(H501="","", (K501-K500)/K500)</f>
        <v/>
      </c>
      <c r="Q501" s="4" t="str">
        <f t="shared" si="63"/>
        <v/>
      </c>
      <c r="R501" s="33" t="str">
        <f t="shared" si="64"/>
        <v/>
      </c>
    </row>
    <row r="502" spans="2:18" x14ac:dyDescent="0.35">
      <c r="B502" s="9" t="str">
        <f t="shared" si="65"/>
        <v/>
      </c>
      <c r="C502" s="2" t="str">
        <f>IF(A502="",IF(A501="","",SUM($C$6:C501)),B502*$F$2)</f>
        <v/>
      </c>
      <c r="D502" s="2" t="str">
        <f>IF(A502="",IF(A501="","",SUM($D$6:D501)),(D501+(B501*$F$1)/($I$1-A500)))</f>
        <v/>
      </c>
      <c r="E502" s="2" t="str">
        <f>IF(A502="",IF(A501="","",SUM($E$6:E501)),C502+D502)</f>
        <v/>
      </c>
      <c r="G502" s="1" t="str">
        <f t="shared" si="61"/>
        <v/>
      </c>
      <c r="H502" s="2" t="str">
        <f t="shared" si="59"/>
        <v/>
      </c>
      <c r="I502" s="2" t="str">
        <f>IF(G502="",IF(G501="","",SUM(I$6:I501)),H502*$F$2)</f>
        <v/>
      </c>
      <c r="J502" s="2" t="str">
        <f>IF(G502="",IF(G501="","",SUM($J$6:J501)),K502-I502)</f>
        <v/>
      </c>
      <c r="K502" s="2" t="str">
        <f>IF(G502="",IF(G501="","",SUM($K$6:K501)),H502*(100%+$F$2)^($I$1-G501)*$F$2/((100%+$F$2)^($I$1-G501)-1))</f>
        <v/>
      </c>
      <c r="O502" s="16" t="str">
        <f t="shared" si="58"/>
        <v/>
      </c>
      <c r="Q502" s="4" t="str">
        <f t="shared" si="63"/>
        <v/>
      </c>
      <c r="R502" s="33" t="str">
        <f t="shared" si="64"/>
        <v/>
      </c>
    </row>
    <row r="503" spans="2:18" x14ac:dyDescent="0.35">
      <c r="B503" s="9" t="str">
        <f t="shared" si="65"/>
        <v/>
      </c>
      <c r="C503" s="2" t="str">
        <f>IF(A503="",IF(A502="","",SUM($C$6:C502)),B503*$F$2)</f>
        <v/>
      </c>
      <c r="D503" s="2" t="str">
        <f>IF(A503="",IF(A502="","",SUM($D$6:D502)),(D502+(B502*$F$1)/($I$1-A501)))</f>
        <v/>
      </c>
      <c r="E503" s="2" t="str">
        <f>IF(A503="",IF(A502="","",SUM($E$6:E502)),C503+D503)</f>
        <v/>
      </c>
      <c r="G503" s="1" t="str">
        <f t="shared" si="61"/>
        <v/>
      </c>
      <c r="H503" s="2" t="str">
        <f t="shared" si="59"/>
        <v/>
      </c>
      <c r="I503" s="2" t="str">
        <f>IF(G503="",IF(G502="","",SUM(I$6:I502)),H503*$F$2)</f>
        <v/>
      </c>
      <c r="J503" s="2" t="str">
        <f>IF(G503="",IF(G502="","",SUM($J$6:J502)),K503-I503)</f>
        <v/>
      </c>
      <c r="K503" s="2" t="str">
        <f>IF(G503="",IF(G502="","",SUM($K$6:K502)),H503*(100%+$F$2)^($I$1-G502)*$F$2/((100%+$F$2)^($I$1-G502)-1))</f>
        <v/>
      </c>
      <c r="O503" s="16" t="str">
        <f t="shared" ref="O503:O509" si="67">IF(G503="","",J503/H503)</f>
        <v/>
      </c>
      <c r="Q503" s="4" t="str">
        <f t="shared" si="63"/>
        <v/>
      </c>
      <c r="R503" s="33" t="str">
        <f t="shared" si="64"/>
        <v/>
      </c>
    </row>
    <row r="504" spans="2:18" x14ac:dyDescent="0.35">
      <c r="B504" s="9" t="str">
        <f t="shared" si="65"/>
        <v/>
      </c>
      <c r="C504" s="2" t="str">
        <f>IF(A504="",IF(A503="","",SUM($C$6:C503)),B504*$F$2)</f>
        <v/>
      </c>
      <c r="D504" s="2" t="str">
        <f>IF(A504="",IF(A503="","",SUM($D$6:D503)),(D503+(B503*$F$1)/($I$1-A502)))</f>
        <v/>
      </c>
      <c r="E504" s="2" t="str">
        <f>IF(A504="",IF(A503="","",SUM($E$6:E503)),C504+D504)</f>
        <v/>
      </c>
      <c r="G504" s="1" t="str">
        <f t="shared" si="61"/>
        <v/>
      </c>
      <c r="H504" s="2" t="str">
        <f t="shared" si="59"/>
        <v/>
      </c>
      <c r="I504" s="2" t="str">
        <f>IF(G504="",IF(G503="","",SUM(I$6:I503)),H504*$F$2)</f>
        <v/>
      </c>
      <c r="J504" s="2" t="str">
        <f>IF(G504="",IF(G503="","",SUM($J$6:J503)),K504-I504)</f>
        <v/>
      </c>
      <c r="K504" s="2" t="str">
        <f>IF(G504="",IF(G503="","",SUM($K$6:K503)),H504*(100%+$F$2)^($I$1-G503)*$F$2/((100%+$F$2)^($I$1-G503)-1))</f>
        <v/>
      </c>
      <c r="O504" s="16" t="str">
        <f t="shared" si="67"/>
        <v/>
      </c>
      <c r="Q504" s="4" t="str">
        <f t="shared" si="63"/>
        <v/>
      </c>
      <c r="R504" s="33" t="str">
        <f t="shared" si="64"/>
        <v/>
      </c>
    </row>
    <row r="505" spans="2:18" x14ac:dyDescent="0.35">
      <c r="B505" s="9" t="str">
        <f t="shared" si="65"/>
        <v/>
      </c>
      <c r="C505" s="2" t="str">
        <f>IF(A505="",IF(A504="","",SUM($C$6:C504)),B505*$F$2)</f>
        <v/>
      </c>
      <c r="D505" s="2" t="str">
        <f>IF(A505="",IF(A504="","",SUM($D$6:D504)),(D504+(B504*$F$1)/($I$1-A503)))</f>
        <v/>
      </c>
      <c r="E505" s="2" t="str">
        <f>IF(A505="",IF(A504="","",SUM($E$6:E504)),C505+D505)</f>
        <v/>
      </c>
      <c r="G505" s="1" t="str">
        <f t="shared" si="61"/>
        <v/>
      </c>
      <c r="H505" s="2" t="str">
        <f t="shared" si="59"/>
        <v/>
      </c>
      <c r="I505" s="2" t="str">
        <f>IF(G505="",IF(G504="","",SUM(I$6:I504)),H505*$F$2)</f>
        <v/>
      </c>
      <c r="J505" s="2" t="str">
        <f>IF(G505="",IF(G504="","",SUM($J$6:J504)),K505-I505)</f>
        <v/>
      </c>
      <c r="K505" s="2" t="str">
        <f>IF(G505="",IF(G504="","",SUM($K$6:K504)),H505*(100%+$F$2)^($I$1-G504)*$F$2/((100%+$F$2)^($I$1-G504)-1))</f>
        <v/>
      </c>
      <c r="O505" s="16" t="str">
        <f t="shared" si="67"/>
        <v/>
      </c>
      <c r="Q505" s="4" t="str">
        <f t="shared" si="63"/>
        <v/>
      </c>
      <c r="R505" s="33" t="str">
        <f t="shared" si="64"/>
        <v/>
      </c>
    </row>
    <row r="506" spans="2:18" x14ac:dyDescent="0.35">
      <c r="B506" s="9" t="str">
        <f t="shared" si="65"/>
        <v/>
      </c>
      <c r="C506" s="2" t="str">
        <f>IF(A506="",IF(A505="","",SUM($C$6:C505)),B506*$F$2)</f>
        <v/>
      </c>
      <c r="D506" s="2" t="str">
        <f>IF(A506="",IF(A505="","",SUM($D$6:D505)),(D505+(B505*$F$1)/($I$1-A504)))</f>
        <v/>
      </c>
      <c r="E506" s="2" t="str">
        <f>IF(A506="",IF(A505="","",SUM($E$6:E505)),C506+D506)</f>
        <v/>
      </c>
      <c r="G506" s="1" t="str">
        <f t="shared" si="61"/>
        <v/>
      </c>
      <c r="H506" s="2" t="str">
        <f t="shared" si="59"/>
        <v/>
      </c>
      <c r="I506" s="2" t="str">
        <f>IF(G506="",IF(G505="","",SUM(I$6:I505)),H506*$F$2)</f>
        <v/>
      </c>
      <c r="J506" s="2" t="str">
        <f>IF(G506="",IF(G505="","",SUM($J$6:J505)),K506-I506)</f>
        <v/>
      </c>
      <c r="K506" s="2" t="str">
        <f>IF(G506="",IF(G505="","",SUM($K$6:K505)),H506*(100%+$F$2)^($I$1-G505)*$F$2/((100%+$F$2)^($I$1-G505)-1))</f>
        <v/>
      </c>
      <c r="O506" s="16" t="str">
        <f t="shared" si="67"/>
        <v/>
      </c>
      <c r="Q506" s="4" t="str">
        <f t="shared" si="63"/>
        <v/>
      </c>
      <c r="R506" s="33" t="str">
        <f t="shared" si="64"/>
        <v/>
      </c>
    </row>
    <row r="507" spans="2:18" x14ac:dyDescent="0.35">
      <c r="B507" s="9" t="str">
        <f t="shared" si="65"/>
        <v/>
      </c>
      <c r="C507" s="2" t="str">
        <f>IF(A507="",IF(A506="","",SUM($C$6:C506)),B507*$F$2)</f>
        <v/>
      </c>
      <c r="D507" s="2" t="str">
        <f>IF(A507="",IF(A506="","",SUM($D$6:D506)),(D506+(B506*$F$1)/($I$1-A505)))</f>
        <v/>
      </c>
      <c r="E507" s="2" t="str">
        <f>IF(A507="",IF(A506="","",SUM($E$6:E506)),C507+D507)</f>
        <v/>
      </c>
      <c r="G507" s="1" t="str">
        <f t="shared" si="61"/>
        <v/>
      </c>
      <c r="H507" s="2" t="str">
        <f t="shared" si="59"/>
        <v/>
      </c>
      <c r="I507" s="2" t="str">
        <f>IF(G507="",IF(G506="","",SUM(I$6:I506)),H507*$F$2)</f>
        <v/>
      </c>
      <c r="J507" s="2" t="str">
        <f>IF(G507="",IF(G506="","",SUM($J$6:J506)),K507-I507)</f>
        <v/>
      </c>
      <c r="K507" s="2" t="str">
        <f>IF(G507="",IF(G506="","",SUM($K$6:K506)),H507*(100%+$F$2)^($I$1-G506)*$F$2/((100%+$F$2)^($I$1-G506)-1))</f>
        <v/>
      </c>
      <c r="O507" s="16" t="str">
        <f t="shared" si="67"/>
        <v/>
      </c>
      <c r="Q507" s="4" t="str">
        <f t="shared" si="63"/>
        <v/>
      </c>
      <c r="R507" s="33" t="str">
        <f t="shared" si="64"/>
        <v/>
      </c>
    </row>
    <row r="508" spans="2:18" x14ac:dyDescent="0.35">
      <c r="B508" s="9" t="str">
        <f t="shared" si="65"/>
        <v/>
      </c>
      <c r="C508" s="2" t="str">
        <f>IF(A508="",IF(A507="","",SUM($C$6:C507)),B508*$F$2)</f>
        <v/>
      </c>
      <c r="D508" s="2" t="str">
        <f>IF(A508="",IF(A507="","",SUM($D$6:D507)),(D507+(B507*$F$1)/($I$1-A506)))</f>
        <v/>
      </c>
      <c r="E508" s="2" t="str">
        <f>IF(A508="",IF(A507="","",SUM($E$6:E507)),C508+D508)</f>
        <v/>
      </c>
      <c r="G508" s="1" t="str">
        <f t="shared" si="61"/>
        <v/>
      </c>
      <c r="H508" s="2" t="str">
        <f t="shared" si="59"/>
        <v/>
      </c>
      <c r="I508" s="2" t="str">
        <f>IF(G508="",IF(G507="","",SUM(I$6:I507)),H508*$F$2)</f>
        <v/>
      </c>
      <c r="J508" s="2" t="str">
        <f>IF(G508="",IF(G507="","",SUM($J$6:J507)),K508-I508)</f>
        <v/>
      </c>
      <c r="K508" s="2" t="str">
        <f>IF(G508="",IF(G507="","",SUM($K$6:K507)),H508*(100%+$F$2)^($I$1-G507)*$F$2/((100%+$F$2)^($I$1-G507)-1))</f>
        <v/>
      </c>
      <c r="O508" s="16" t="str">
        <f t="shared" si="67"/>
        <v/>
      </c>
      <c r="Q508" s="4" t="str">
        <f t="shared" si="63"/>
        <v/>
      </c>
      <c r="R508" s="33" t="str">
        <f t="shared" si="64"/>
        <v/>
      </c>
    </row>
    <row r="509" spans="2:18" x14ac:dyDescent="0.35">
      <c r="B509" s="9" t="str">
        <f t="shared" si="65"/>
        <v/>
      </c>
      <c r="C509" s="2" t="str">
        <f>IF(A509="",IF(A508="","",SUM($C$6:C508)),B509*$F$2)</f>
        <v/>
      </c>
      <c r="D509" s="2" t="str">
        <f>IF(A509="",IF(A508="","",SUM($D$6:D508)),(D508+(B508*$F$1)/($I$1-A507)))</f>
        <v/>
      </c>
      <c r="E509" s="2" t="str">
        <f>IF(A509="",IF(A508="","",SUM($E$6:E508)),C509+D509)</f>
        <v/>
      </c>
      <c r="G509" s="1" t="str">
        <f t="shared" si="61"/>
        <v/>
      </c>
      <c r="H509" s="2" t="str">
        <f t="shared" si="59"/>
        <v/>
      </c>
      <c r="I509" s="2" t="str">
        <f>IF(G509="",IF(G508="","",SUM(I$6:I508)),H509*$F$2)</f>
        <v/>
      </c>
      <c r="J509" s="2" t="str">
        <f>IF(G509="",IF(G508="","",SUM($J$6:J508)),K509-I509)</f>
        <v/>
      </c>
      <c r="K509" s="2" t="str">
        <f>IF(G509="",IF(G508="","",SUM($K$6:K508)),H509*(100%+$F$2)^($I$1-G508)*$F$2/((100%+$F$2)^($I$1-G508)-1))</f>
        <v/>
      </c>
      <c r="O509" s="16" t="str">
        <f t="shared" si="67"/>
        <v/>
      </c>
      <c r="Q509" s="4" t="str">
        <f t="shared" si="63"/>
        <v/>
      </c>
      <c r="R509" s="33" t="str">
        <f t="shared" si="64"/>
        <v/>
      </c>
    </row>
    <row r="510" spans="2:18" x14ac:dyDescent="0.35">
      <c r="B510" s="9" t="str">
        <f t="shared" si="65"/>
        <v/>
      </c>
      <c r="C510" s="2" t="str">
        <f>IF(A510="",IF(A509="","",SUM($C$6:C509)),B510*$F$2)</f>
        <v/>
      </c>
      <c r="D510" s="2" t="str">
        <f>IF(A510="",IF(A509="","",SUM($D$6:D509)),(D509+(B509*$F$1)/($I$1-A508)))</f>
        <v/>
      </c>
      <c r="E510" s="2" t="str">
        <f>IF(A510="",IF(A509="","",SUM($E$6:E509)),C510+D510)</f>
        <v/>
      </c>
      <c r="G510" s="1" t="str">
        <f t="shared" si="61"/>
        <v/>
      </c>
      <c r="H510" s="2" t="str">
        <f t="shared" si="59"/>
        <v/>
      </c>
      <c r="I510" s="2" t="str">
        <f>IF(G510="",IF(G509="","",SUM(I$6:I509)),H510*$F$2)</f>
        <v/>
      </c>
      <c r="J510" s="2" t="str">
        <f>IF(G510="",IF(G509="","",SUM($J$6:J509)),K510-I510)</f>
        <v/>
      </c>
      <c r="K510" s="2" t="str">
        <f>IF(G510="",IF(G509="","",SUM($K$6:K509)),H510*(100%+$F$2)^($I$1-G509)*$F$2/((100%+$F$2)^($I$1-G509)-1))</f>
        <v/>
      </c>
      <c r="Q510" s="4" t="str">
        <f t="shared" si="63"/>
        <v/>
      </c>
      <c r="R510" s="33" t="str">
        <f t="shared" si="64"/>
        <v/>
      </c>
    </row>
    <row r="511" spans="2:18" x14ac:dyDescent="0.35">
      <c r="B511" s="9" t="str">
        <f t="shared" si="65"/>
        <v/>
      </c>
      <c r="C511" s="2" t="str">
        <f>IF(A511="",IF(A510="","",SUM($C$6:C510)),B511*$F$2)</f>
        <v/>
      </c>
      <c r="D511" s="2" t="str">
        <f>IF(A511="",IF(A510="","",SUM($D$6:D510)),(D510+(B510*$F$1)/($I$1-A509)))</f>
        <v/>
      </c>
      <c r="E511" s="2" t="str">
        <f>IF(A511="",IF(A510="","",SUM($E$6:E510)),C511+D511)</f>
        <v/>
      </c>
      <c r="G511" s="1" t="str">
        <f t="shared" si="61"/>
        <v/>
      </c>
      <c r="H511" s="2" t="str">
        <f t="shared" si="59"/>
        <v/>
      </c>
      <c r="I511" s="2" t="str">
        <f>IF(G511="",IF(G510="","",SUM(I$6:I510)),H511*$F$2)</f>
        <v/>
      </c>
      <c r="J511" s="2" t="str">
        <f>IF(G511="",IF(G510="","",SUM($J$6:J510)),K511-I511)</f>
        <v/>
      </c>
      <c r="K511" s="2" t="str">
        <f>IF(G511="",IF(G510="","",SUM($K$6:K510)),H511*(100%+$F$2)^($I$1-G510)*$F$2/((100%+$F$2)^($I$1-G510)-1))</f>
        <v/>
      </c>
      <c r="Q511" s="4" t="str">
        <f t="shared" si="63"/>
        <v/>
      </c>
      <c r="R511" s="33" t="str">
        <f t="shared" si="64"/>
        <v/>
      </c>
    </row>
    <row r="512" spans="2:18" x14ac:dyDescent="0.35">
      <c r="B512" s="9" t="str">
        <f t="shared" si="65"/>
        <v/>
      </c>
      <c r="C512" s="2" t="str">
        <f>IF(A512="",IF(A511="","",SUM($C$6:C511)),B512*$F$2)</f>
        <v/>
      </c>
      <c r="D512" s="2" t="str">
        <f>IF(A512="",IF(A511="","",SUM($D$6:D511)),(D511+(B511*$F$1)/($I$1-A510)))</f>
        <v/>
      </c>
      <c r="E512" s="2" t="str">
        <f>IF(A512="",IF(A511="","",SUM($E$6:E511)),C512+D512)</f>
        <v/>
      </c>
      <c r="G512" s="1" t="str">
        <f t="shared" si="61"/>
        <v/>
      </c>
      <c r="H512" s="2" t="str">
        <f t="shared" si="59"/>
        <v/>
      </c>
      <c r="I512" s="2" t="str">
        <f>IF(G512="",IF(G511="","",SUM(I$6:I511)),H512*$F$2)</f>
        <v/>
      </c>
      <c r="J512" s="2" t="str">
        <f>IF(G512="",IF(G511="","",SUM($J$6:J511)),K512-I512)</f>
        <v/>
      </c>
      <c r="K512" s="2" t="str">
        <f>IF(G512="",IF(G511="","",SUM($K$6:K511)),H512*(100%+$F$2)^($I$1-G511)*$F$2/((100%+$F$2)^($I$1-G511)-1))</f>
        <v/>
      </c>
      <c r="Q512" s="4" t="str">
        <f t="shared" si="63"/>
        <v/>
      </c>
      <c r="R512" s="33" t="str">
        <f t="shared" si="64"/>
        <v/>
      </c>
    </row>
    <row r="513" spans="2:18" x14ac:dyDescent="0.35">
      <c r="B513" s="9" t="str">
        <f t="shared" si="65"/>
        <v/>
      </c>
      <c r="C513" s="2" t="str">
        <f>IF(A513="",IF(A512="","",SUM($C$6:C512)),B513*$F$2)</f>
        <v/>
      </c>
      <c r="D513" s="2" t="str">
        <f>IF(A513="",IF(A512="","",SUM($D$6:D512)),(D512+(B512*$F$1)/($I$1-A511)))</f>
        <v/>
      </c>
      <c r="E513" s="2" t="str">
        <f>IF(A513="",IF(A512="","",SUM($E$6:E512)),C513+D513)</f>
        <v/>
      </c>
      <c r="G513" s="1" t="str">
        <f t="shared" si="61"/>
        <v/>
      </c>
      <c r="H513" s="2" t="str">
        <f t="shared" si="59"/>
        <v/>
      </c>
      <c r="I513" s="2" t="str">
        <f>IF(G513="",IF(G512="","",SUM(I$6:I512)),H513*$F$2)</f>
        <v/>
      </c>
      <c r="J513" s="2" t="str">
        <f>IF(G513="",IF(G512="","",SUM($J$6:J512)),K513-I513)</f>
        <v/>
      </c>
      <c r="K513" s="2" t="str">
        <f>IF(G513="",IF(G512="","",SUM($K$6:K512)),H513*(100%+$F$2)^($I$1-G512)*$F$2/((100%+$F$2)^($I$1-G512)-1))</f>
        <v/>
      </c>
      <c r="Q513" s="4" t="str">
        <f t="shared" si="63"/>
        <v/>
      </c>
      <c r="R513" s="33" t="str">
        <f t="shared" si="64"/>
        <v/>
      </c>
    </row>
    <row r="514" spans="2:18" x14ac:dyDescent="0.35">
      <c r="B514" s="9" t="str">
        <f t="shared" si="65"/>
        <v/>
      </c>
      <c r="C514" s="2" t="str">
        <f>IF(A514="",IF(A513="","",SUM($C$6:C513)),B514*$F$2)</f>
        <v/>
      </c>
      <c r="D514" s="2" t="str">
        <f>IF(A514="",IF(A513="","",SUM($D$6:D513)),(D513+(B513*$F$1)/($I$1-A512)))</f>
        <v/>
      </c>
      <c r="E514" s="2" t="str">
        <f>IF(A514="",IF(A513="","",SUM($E$6:E513)),C514+D514)</f>
        <v/>
      </c>
      <c r="G514" s="1" t="str">
        <f t="shared" si="61"/>
        <v/>
      </c>
      <c r="H514" s="2" t="str">
        <f t="shared" si="59"/>
        <v/>
      </c>
      <c r="I514" s="2" t="str">
        <f>IF(G514="",IF(G513="","",SUM(I$6:I513)),H514*$F$2)</f>
        <v/>
      </c>
      <c r="J514" s="2" t="str">
        <f>IF(G514="",IF(G513="","",SUM($J$6:J513)),K514-I514)</f>
        <v/>
      </c>
      <c r="K514" s="2" t="str">
        <f>IF(G514="",IF(G513="","",SUM($K$6:K513)),H514*(100%+$F$2)^($I$1-G513)*$F$2/((100%+$F$2)^($I$1-G513)-1))</f>
        <v/>
      </c>
      <c r="Q514" s="4" t="str">
        <f t="shared" si="63"/>
        <v/>
      </c>
      <c r="R514" s="33" t="str">
        <f t="shared" si="64"/>
        <v/>
      </c>
    </row>
    <row r="515" spans="2:18" x14ac:dyDescent="0.35">
      <c r="B515" s="9" t="str">
        <f t="shared" si="65"/>
        <v/>
      </c>
      <c r="C515" s="2" t="str">
        <f>IF(A515="",IF(A514="","",SUM($C$6:C514)),B515*$F$2)</f>
        <v/>
      </c>
      <c r="D515" s="2" t="str">
        <f>IF(A515="",IF(A514="","",SUM($D$6:D514)),(D514+(B514*$F$1)/($I$1-A513)))</f>
        <v/>
      </c>
      <c r="E515" s="2" t="str">
        <f>IF(A515="",IF(A514="","",SUM($E$6:E514)),C515+D515)</f>
        <v/>
      </c>
      <c r="G515" s="1" t="str">
        <f t="shared" si="61"/>
        <v/>
      </c>
      <c r="H515" s="2" t="str">
        <f t="shared" si="59"/>
        <v/>
      </c>
      <c r="I515" s="2" t="str">
        <f>IF(G515="",IF(G514="","",SUM(I$6:I514)),H515*$F$2)</f>
        <v/>
      </c>
      <c r="J515" s="2" t="str">
        <f>IF(G515="",IF(G514="","",SUM($J$6:J514)),K515-I515)</f>
        <v/>
      </c>
      <c r="K515" s="2" t="str">
        <f>IF(G515="",IF(G514="","",SUM($K$6:K514)),H515*(100%+$F$2)^($I$1-G514)*$F$2/((100%+$F$2)^($I$1-G514)-1))</f>
        <v/>
      </c>
      <c r="Q515" s="4" t="str">
        <f t="shared" si="63"/>
        <v/>
      </c>
      <c r="R515" s="33" t="str">
        <f t="shared" si="64"/>
        <v/>
      </c>
    </row>
    <row r="516" spans="2:18" x14ac:dyDescent="0.35">
      <c r="B516" s="9" t="str">
        <f t="shared" si="65"/>
        <v/>
      </c>
      <c r="C516" s="2" t="str">
        <f>IF(A516="",IF(A515="","",SUM($C$6:C515)),B516*$F$2)</f>
        <v/>
      </c>
      <c r="D516" s="2" t="str">
        <f>IF(A516="",IF(A515="","",SUM($D$6:D515)),(D515+(B515*$F$1)/($I$1-A514)))</f>
        <v/>
      </c>
      <c r="E516" s="2" t="str">
        <f>IF(A516="",IF(A515="","",SUM($E$6:E515)),C516+D516)</f>
        <v/>
      </c>
      <c r="G516" s="1" t="str">
        <f t="shared" si="61"/>
        <v/>
      </c>
      <c r="H516" s="2" t="str">
        <f t="shared" si="59"/>
        <v/>
      </c>
      <c r="I516" s="2" t="str">
        <f>IF(G516="",IF(G515="","",SUM(I$6:I515)),H516*$F$2)</f>
        <v/>
      </c>
      <c r="J516" s="2" t="str">
        <f>IF(G516="",IF(G515="","",SUM($J$6:J515)),K516-I516)</f>
        <v/>
      </c>
      <c r="K516" s="2" t="str">
        <f>IF(G516="",IF(G515="","",SUM($K$6:K515)),H516*(100%+$F$2)^($I$1-G515)*$F$2/((100%+$F$2)^($I$1-G515)-1))</f>
        <v/>
      </c>
      <c r="Q516" s="4" t="str">
        <f t="shared" si="63"/>
        <v/>
      </c>
      <c r="R516" s="33" t="str">
        <f t="shared" si="64"/>
        <v/>
      </c>
    </row>
    <row r="517" spans="2:18" x14ac:dyDescent="0.35">
      <c r="B517" s="9" t="str">
        <f t="shared" si="65"/>
        <v/>
      </c>
      <c r="C517" s="2" t="str">
        <f>IF(A517="",IF(A516="","",SUM($C$6:C516)),B517*$F$2)</f>
        <v/>
      </c>
      <c r="D517" s="2" t="str">
        <f>IF(A517="",IF(A516="","",SUM($D$6:D516)),(D516+(B516*$F$1)/($I$1-A515)))</f>
        <v/>
      </c>
      <c r="E517" s="2" t="str">
        <f>IF(A517="",IF(A516="","",SUM($E$6:E516)),C517+D517)</f>
        <v/>
      </c>
      <c r="G517" s="1" t="str">
        <f t="shared" si="61"/>
        <v/>
      </c>
      <c r="H517" s="2" t="str">
        <f t="shared" si="59"/>
        <v/>
      </c>
      <c r="I517" s="2" t="str">
        <f>IF(G517="",IF(G516="","",SUM(I$6:I516)),H517*$F$2)</f>
        <v/>
      </c>
      <c r="J517" s="2" t="str">
        <f>IF(G517="",IF(G516="","",SUM($J$6:J516)),K517-I517)</f>
        <v/>
      </c>
      <c r="K517" s="2" t="str">
        <f>IF(G517="",IF(G516="","",SUM($K$6:K516)),H517*(100%+$F$2)^($I$1-G516)*$F$2/((100%+$F$2)^($I$1-G516)-1))</f>
        <v/>
      </c>
      <c r="Q517" s="4" t="str">
        <f t="shared" si="63"/>
        <v/>
      </c>
      <c r="R517" s="33" t="str">
        <f t="shared" si="64"/>
        <v/>
      </c>
    </row>
    <row r="518" spans="2:18" x14ac:dyDescent="0.35">
      <c r="B518" s="9" t="str">
        <f t="shared" si="65"/>
        <v/>
      </c>
      <c r="C518" s="2" t="str">
        <f>IF(A518="",IF(A517="","",SUM($C$6:C517)),B518*$F$2)</f>
        <v/>
      </c>
      <c r="D518" s="2" t="str">
        <f>IF(A518="",IF(A517="","",SUM($D$6:D517)),(D517+(B517*$F$1)/($I$1-A516)))</f>
        <v/>
      </c>
      <c r="E518" s="2" t="str">
        <f>IF(A518="",IF(A517="","",SUM($E$6:E517)),C518+D518)</f>
        <v/>
      </c>
      <c r="G518" s="1" t="str">
        <f t="shared" si="61"/>
        <v/>
      </c>
      <c r="H518" s="2" t="str">
        <f t="shared" si="59"/>
        <v/>
      </c>
      <c r="I518" s="2" t="str">
        <f>IF(G518="",IF(G517="","",SUM(I$6:I517)),H518*$F$2)</f>
        <v/>
      </c>
      <c r="J518" s="2" t="str">
        <f>IF(G518="",IF(G517="","",SUM($J$6:J517)),K518-I518)</f>
        <v/>
      </c>
      <c r="K518" s="2" t="str">
        <f>IF(G518="",IF(G517="","",SUM($K$6:K517)),H518*(100%+$F$2)^($I$1-G517)*$F$2/((100%+$F$2)^($I$1-G517)-1))</f>
        <v/>
      </c>
      <c r="Q518" s="4" t="str">
        <f t="shared" si="63"/>
        <v/>
      </c>
      <c r="R518" s="33" t="str">
        <f t="shared" si="64"/>
        <v/>
      </c>
    </row>
    <row r="519" spans="2:18" x14ac:dyDescent="0.35">
      <c r="B519" s="9" t="str">
        <f t="shared" si="65"/>
        <v/>
      </c>
      <c r="C519" s="2" t="str">
        <f>IF(A519="",IF(A518="","",SUM($C$6:C518)),B519*$F$2)</f>
        <v/>
      </c>
      <c r="D519" s="2" t="str">
        <f>IF(A519="",IF(A518="","",SUM($D$6:D518)),(D518+(B518*$F$1)/($I$1-A517)))</f>
        <v/>
      </c>
      <c r="E519" s="2" t="str">
        <f>IF(A519="",IF(A518="","",SUM($E$6:E518)),C519+D519)</f>
        <v/>
      </c>
      <c r="G519" s="1" t="str">
        <f t="shared" si="61"/>
        <v/>
      </c>
      <c r="H519" s="2" t="str">
        <f t="shared" ref="H519:H582" si="68">IF(G519="",IF(G518="","","samtals"),H518+(H518-J518)*$F$1-J518)</f>
        <v/>
      </c>
      <c r="I519" s="2" t="str">
        <f>IF(G519="",IF(G518="","",SUM(I$6:I518)),H519*$F$2)</f>
        <v/>
      </c>
      <c r="J519" s="2" t="str">
        <f>IF(G519="",IF(G518="","",SUM($J$6:J518)),K519-I519)</f>
        <v/>
      </c>
      <c r="K519" s="2" t="str">
        <f>IF(G519="",IF(G518="","",SUM($K$6:K518)),H519*(100%+$F$2)^($I$1-G518)*$F$2/((100%+$F$2)^($I$1-G518)-1))</f>
        <v/>
      </c>
      <c r="Q519" s="4" t="str">
        <f t="shared" si="63"/>
        <v/>
      </c>
      <c r="R519" s="33" t="str">
        <f t="shared" si="64"/>
        <v/>
      </c>
    </row>
    <row r="520" spans="2:18" x14ac:dyDescent="0.35">
      <c r="B520" s="9" t="str">
        <f t="shared" si="65"/>
        <v/>
      </c>
      <c r="C520" s="2" t="str">
        <f>IF(A520="",IF(A519="","",SUM($C$6:C519)),B520*$F$2)</f>
        <v/>
      </c>
      <c r="D520" s="2" t="str">
        <f>IF(A520="",IF(A519="","",SUM($D$6:D519)),(D519+(B519*$F$1)/($I$1-A518)))</f>
        <v/>
      </c>
      <c r="E520" s="2" t="str">
        <f>IF(A520="",IF(A519="","",SUM($E$6:E519)),C520+D520)</f>
        <v/>
      </c>
      <c r="G520" s="1" t="str">
        <f t="shared" ref="G520:G583" si="69">IF(G519="","",IF($I$1&gt;=G519+1,G519+1,""))</f>
        <v/>
      </c>
      <c r="H520" s="2" t="str">
        <f t="shared" si="68"/>
        <v/>
      </c>
      <c r="I520" s="2" t="str">
        <f>IF(G520="",IF(G519="","",SUM(I$6:I519)),H520*$F$2)</f>
        <v/>
      </c>
      <c r="J520" s="2" t="str">
        <f>IF(G520="",IF(G519="","",SUM($J$6:J519)),K520-I520)</f>
        <v/>
      </c>
      <c r="K520" s="2" t="str">
        <f>IF(G520="",IF(G519="","",SUM($K$6:K519)),H520*(100%+$F$2)^($I$1-G519)*$F$2/((100%+$F$2)^($I$1-G519)-1))</f>
        <v/>
      </c>
      <c r="Q520" s="4" t="str">
        <f t="shared" ref="Q520:Q583" si="70">IF(G520="","",Q519*(1+$F$1))</f>
        <v/>
      </c>
      <c r="R520" s="33" t="str">
        <f t="shared" ref="R520:R583" si="71">IF(G520="", "",(Q520-H520)/Q520)</f>
        <v/>
      </c>
    </row>
    <row r="521" spans="2:18" x14ac:dyDescent="0.35">
      <c r="B521" s="9" t="str">
        <f t="shared" si="65"/>
        <v/>
      </c>
      <c r="C521" s="2" t="str">
        <f>IF(A521="",IF(A520="","",SUM($C$6:C520)),B521*$F$2)</f>
        <v/>
      </c>
      <c r="D521" s="2" t="str">
        <f>IF(A521="",IF(A520="","",SUM($D$6:D520)),(D520+(B520*$F$1)/($I$1-A519)))</f>
        <v/>
      </c>
      <c r="E521" s="2" t="str">
        <f>IF(A521="",IF(A520="","",SUM($E$6:E520)),C521+D521)</f>
        <v/>
      </c>
      <c r="G521" s="1" t="str">
        <f t="shared" si="69"/>
        <v/>
      </c>
      <c r="H521" s="2" t="str">
        <f t="shared" si="68"/>
        <v/>
      </c>
      <c r="I521" s="2" t="str">
        <f>IF(G521="",IF(G520="","",SUM(I$6:I520)),H521*$F$2)</f>
        <v/>
      </c>
      <c r="J521" s="2" t="str">
        <f>IF(G521="",IF(G520="","",SUM($J$6:J520)),K521-I521)</f>
        <v/>
      </c>
      <c r="K521" s="2" t="str">
        <f>IF(G521="",IF(G520="","",SUM($K$6:K520)),H521*(100%+$F$2)^($I$1-G520)*$F$2/((100%+$F$2)^($I$1-G520)-1))</f>
        <v/>
      </c>
      <c r="Q521" s="4" t="str">
        <f t="shared" si="70"/>
        <v/>
      </c>
      <c r="R521" s="33" t="str">
        <f t="shared" si="71"/>
        <v/>
      </c>
    </row>
    <row r="522" spans="2:18" x14ac:dyDescent="0.35">
      <c r="B522" s="9" t="str">
        <f t="shared" si="65"/>
        <v/>
      </c>
      <c r="C522" s="2" t="str">
        <f>IF(A522="",IF(A521="","",SUM($C$6:C521)),B522*$F$2)</f>
        <v/>
      </c>
      <c r="D522" s="2" t="str">
        <f>IF(A522="",IF(A521="","",SUM($D$6:D521)),(D521+(B521*$F$1)/($I$1-A520)))</f>
        <v/>
      </c>
      <c r="E522" s="2" t="str">
        <f>IF(A522="",IF(A521="","",SUM($E$6:E521)),C522+D522)</f>
        <v/>
      </c>
      <c r="G522" s="1" t="str">
        <f t="shared" si="69"/>
        <v/>
      </c>
      <c r="H522" s="2" t="str">
        <f t="shared" si="68"/>
        <v/>
      </c>
      <c r="I522" s="2" t="str">
        <f>IF(G522="",IF(G521="","",SUM(I$6:I521)),H522*$F$2)</f>
        <v/>
      </c>
      <c r="J522" s="2" t="str">
        <f>IF(G522="",IF(G521="","",SUM($J$6:J521)),K522-I522)</f>
        <v/>
      </c>
      <c r="K522" s="2" t="str">
        <f>IF(G522="",IF(G521="","",SUM($K$6:K521)),H522*(100%+$F$2)^($I$1-G521)*$F$2/((100%+$F$2)^($I$1-G521)-1))</f>
        <v/>
      </c>
      <c r="Q522" s="4" t="str">
        <f t="shared" si="70"/>
        <v/>
      </c>
      <c r="R522" s="33" t="str">
        <f t="shared" si="71"/>
        <v/>
      </c>
    </row>
    <row r="523" spans="2:18" x14ac:dyDescent="0.35">
      <c r="B523" s="9" t="str">
        <f t="shared" si="65"/>
        <v/>
      </c>
      <c r="C523" s="2" t="str">
        <f>IF(A523="",IF(A522="","",SUM($C$6:C522)),B523*$F$2)</f>
        <v/>
      </c>
      <c r="D523" s="2" t="str">
        <f>IF(A523="",IF(A522="","",SUM($D$6:D522)),(D522+(B522*$F$1)/($I$1-A521)))</f>
        <v/>
      </c>
      <c r="E523" s="2" t="str">
        <f>IF(A523="",IF(A522="","",SUM($E$6:E522)),C523+D523)</f>
        <v/>
      </c>
      <c r="G523" s="1" t="str">
        <f t="shared" si="69"/>
        <v/>
      </c>
      <c r="H523" s="2" t="str">
        <f t="shared" si="68"/>
        <v/>
      </c>
      <c r="I523" s="2" t="str">
        <f>IF(G523="",IF(G522="","",SUM(I$6:I522)),H523*$F$2)</f>
        <v/>
      </c>
      <c r="J523" s="2" t="str">
        <f>IF(G523="",IF(G522="","",SUM($J$6:J522)),K523-I523)</f>
        <v/>
      </c>
      <c r="K523" s="2" t="str">
        <f>IF(G523="",IF(G522="","",SUM($K$6:K522)),H523*(100%+$F$2)^($I$1-G522)*$F$2/((100%+$F$2)^($I$1-G522)-1))</f>
        <v/>
      </c>
      <c r="Q523" s="4" t="str">
        <f t="shared" si="70"/>
        <v/>
      </c>
      <c r="R523" s="33" t="str">
        <f t="shared" si="71"/>
        <v/>
      </c>
    </row>
    <row r="524" spans="2:18" x14ac:dyDescent="0.35">
      <c r="B524" s="9" t="str">
        <f t="shared" si="65"/>
        <v/>
      </c>
      <c r="C524" s="2" t="str">
        <f>IF(A524="",IF(A523="","",SUM($C$6:C523)),B524*$F$2)</f>
        <v/>
      </c>
      <c r="D524" s="2" t="str">
        <f>IF(A524="",IF(A523="","",SUM($D$6:D523)),(D523+(B523*$F$1)/($I$1-A522)))</f>
        <v/>
      </c>
      <c r="E524" s="2" t="str">
        <f>IF(A524="",IF(A523="","",SUM($E$6:E523)),C524+D524)</f>
        <v/>
      </c>
      <c r="G524" s="1" t="str">
        <f t="shared" si="69"/>
        <v/>
      </c>
      <c r="H524" s="2" t="str">
        <f t="shared" si="68"/>
        <v/>
      </c>
      <c r="I524" s="2" t="str">
        <f>IF(G524="",IF(G523="","",SUM(I$6:I523)),H524*$F$2)</f>
        <v/>
      </c>
      <c r="J524" s="2" t="str">
        <f>IF(G524="",IF(G523="","",SUM($J$6:J523)),K524-I524)</f>
        <v/>
      </c>
      <c r="K524" s="2" t="str">
        <f>IF(G524="",IF(G523="","",SUM($K$6:K523)),H524*(100%+$F$2)^($I$1-G523)*$F$2/((100%+$F$2)^($I$1-G523)-1))</f>
        <v/>
      </c>
      <c r="Q524" s="4" t="str">
        <f t="shared" si="70"/>
        <v/>
      </c>
      <c r="R524" s="33" t="str">
        <f t="shared" si="71"/>
        <v/>
      </c>
    </row>
    <row r="525" spans="2:18" x14ac:dyDescent="0.35">
      <c r="B525" s="9" t="str">
        <f t="shared" si="65"/>
        <v/>
      </c>
      <c r="C525" s="2" t="str">
        <f>IF(A525="",IF(A524="","",SUM($C$6:C524)),B525*$F$2)</f>
        <v/>
      </c>
      <c r="D525" s="2" t="str">
        <f>IF(A525="",IF(A524="","",SUM($D$6:D524)),(D524+(B524*$F$1)/($I$1-A523)))</f>
        <v/>
      </c>
      <c r="E525" s="2" t="str">
        <f>IF(A525="",IF(A524="","",SUM($E$6:E524)),C525+D525)</f>
        <v/>
      </c>
      <c r="G525" s="1" t="str">
        <f t="shared" si="69"/>
        <v/>
      </c>
      <c r="H525" s="2" t="str">
        <f t="shared" si="68"/>
        <v/>
      </c>
      <c r="I525" s="2" t="str">
        <f>IF(G525="",IF(G524="","",SUM(I$6:I524)),H525*$F$2)</f>
        <v/>
      </c>
      <c r="J525" s="2" t="str">
        <f>IF(G525="",IF(G524="","",SUM($J$6:J524)),K525-I525)</f>
        <v/>
      </c>
      <c r="K525" s="2" t="str">
        <f>IF(G525="",IF(G524="","",SUM($K$6:K524)),H525*(100%+$F$2)^($I$1-G524)*$F$2/((100%+$F$2)^($I$1-G524)-1))</f>
        <v/>
      </c>
      <c r="Q525" s="4" t="str">
        <f t="shared" si="70"/>
        <v/>
      </c>
      <c r="R525" s="33" t="str">
        <f t="shared" si="71"/>
        <v/>
      </c>
    </row>
    <row r="526" spans="2:18" x14ac:dyDescent="0.35">
      <c r="B526" s="9" t="str">
        <f t="shared" si="65"/>
        <v/>
      </c>
      <c r="C526" s="2" t="str">
        <f>IF(A526="",IF(A525="","",SUM($C$6:C525)),B526*$F$2)</f>
        <v/>
      </c>
      <c r="D526" s="2" t="str">
        <f>IF(A526="",IF(A525="","",SUM($D$6:D525)),(D525+(B525*$F$1)/($I$1-A524)))</f>
        <v/>
      </c>
      <c r="E526" s="2" t="str">
        <f>IF(A526="",IF(A525="","",SUM($E$6:E525)),C526+D526)</f>
        <v/>
      </c>
      <c r="G526" s="1" t="str">
        <f t="shared" si="69"/>
        <v/>
      </c>
      <c r="H526" s="2" t="str">
        <f t="shared" si="68"/>
        <v/>
      </c>
      <c r="I526" s="2" t="str">
        <f>IF(G526="",IF(G525="","",SUM(I$6:I525)),H526*$F$2)</f>
        <v/>
      </c>
      <c r="J526" s="2" t="str">
        <f>IF(G526="",IF(G525="","",SUM($J$6:J525)),K526-I526)</f>
        <v/>
      </c>
      <c r="K526" s="2" t="str">
        <f>IF(G526="",IF(G525="","",SUM($K$6:K525)),H526*(100%+$F$2)^($I$1-G525)*$F$2/((100%+$F$2)^($I$1-G525)-1))</f>
        <v/>
      </c>
      <c r="Q526" s="4" t="str">
        <f t="shared" si="70"/>
        <v/>
      </c>
      <c r="R526" s="33" t="str">
        <f t="shared" si="71"/>
        <v/>
      </c>
    </row>
    <row r="527" spans="2:18" x14ac:dyDescent="0.35">
      <c r="B527" s="9" t="str">
        <f t="shared" si="65"/>
        <v/>
      </c>
      <c r="C527" s="2" t="str">
        <f>IF(A527="",IF(A526="","",SUM($C$6:C526)),B527*$F$2)</f>
        <v/>
      </c>
      <c r="D527" s="2" t="str">
        <f>IF(A527="",IF(A526="","",SUM($D$6:D526)),(D526+(B526*$F$1)/($I$1-A525)))</f>
        <v/>
      </c>
      <c r="E527" s="2" t="str">
        <f>IF(A527="",IF(A526="","",SUM($E$6:E526)),C527+D527)</f>
        <v/>
      </c>
      <c r="G527" s="1" t="str">
        <f t="shared" si="69"/>
        <v/>
      </c>
      <c r="H527" s="2" t="str">
        <f t="shared" si="68"/>
        <v/>
      </c>
      <c r="I527" s="2" t="str">
        <f>IF(G527="",IF(G526="","",SUM(I$6:I526)),H527*$F$2)</f>
        <v/>
      </c>
      <c r="J527" s="2" t="str">
        <f>IF(G527="",IF(G526="","",SUM($J$6:J526)),K527-I527)</f>
        <v/>
      </c>
      <c r="K527" s="2" t="str">
        <f>IF(G527="",IF(G526="","",SUM($K$6:K526)),H527*(100%+$F$2)^($I$1-G526)*$F$2/((100%+$F$2)^($I$1-G526)-1))</f>
        <v/>
      </c>
      <c r="Q527" s="4" t="str">
        <f t="shared" si="70"/>
        <v/>
      </c>
      <c r="R527" s="33" t="str">
        <f t="shared" si="71"/>
        <v/>
      </c>
    </row>
    <row r="528" spans="2:18" x14ac:dyDescent="0.35">
      <c r="B528" s="9" t="str">
        <f t="shared" si="65"/>
        <v/>
      </c>
      <c r="C528" s="2" t="str">
        <f>IF(A528="",IF(A527="","",SUM($C$6:C527)),B528*$F$2)</f>
        <v/>
      </c>
      <c r="D528" s="2" t="str">
        <f>IF(A528="",IF(A527="","",SUM($D$6:D527)),(D527+(B527*$F$1)/($I$1-A526)))</f>
        <v/>
      </c>
      <c r="E528" s="2" t="str">
        <f>IF(A528="",IF(A527="","",SUM($E$6:E527)),C528+D528)</f>
        <v/>
      </c>
      <c r="G528" s="1" t="str">
        <f t="shared" si="69"/>
        <v/>
      </c>
      <c r="H528" s="2" t="str">
        <f t="shared" si="68"/>
        <v/>
      </c>
      <c r="I528" s="2" t="str">
        <f>IF(G528="",IF(G527="","",SUM(I$6:I527)),H528*$F$2)</f>
        <v/>
      </c>
      <c r="J528" s="2" t="str">
        <f>IF(G528="",IF(G527="","",SUM($J$6:J527)),K528-I528)</f>
        <v/>
      </c>
      <c r="K528" s="2" t="str">
        <f>IF(G528="",IF(G527="","",SUM($K$6:K527)),H528*(100%+$F$2)^($I$1-G527)*$F$2/((100%+$F$2)^($I$1-G527)-1))</f>
        <v/>
      </c>
      <c r="Q528" s="4" t="str">
        <f t="shared" si="70"/>
        <v/>
      </c>
      <c r="R528" s="33" t="str">
        <f t="shared" si="71"/>
        <v/>
      </c>
    </row>
    <row r="529" spans="2:18" x14ac:dyDescent="0.35">
      <c r="B529" s="9" t="str">
        <f t="shared" si="65"/>
        <v/>
      </c>
      <c r="C529" s="2" t="str">
        <f>IF(A529="",IF(A528="","",SUM($C$6:C528)),B529*$F$2)</f>
        <v/>
      </c>
      <c r="D529" s="2" t="str">
        <f>IF(A529="",IF(A528="","",SUM($D$6:D528)),(D528+(B528*$F$1)/($I$1-A527)))</f>
        <v/>
      </c>
      <c r="E529" s="2" t="str">
        <f>IF(A529="",IF(A528="","",SUM($E$6:E528)),C529+D529)</f>
        <v/>
      </c>
      <c r="G529" s="1" t="str">
        <f t="shared" si="69"/>
        <v/>
      </c>
      <c r="H529" s="2" t="str">
        <f t="shared" si="68"/>
        <v/>
      </c>
      <c r="I529" s="2" t="str">
        <f>IF(G529="",IF(G528="","",SUM(I$6:I528)),H529*$F$2)</f>
        <v/>
      </c>
      <c r="J529" s="2" t="str">
        <f>IF(G529="",IF(G528="","",SUM($J$6:J528)),K529-I529)</f>
        <v/>
      </c>
      <c r="K529" s="2" t="str">
        <f>IF(G529="",IF(G528="","",SUM($K$6:K528)),H529*(100%+$F$2)^($I$1-G528)*$F$2/((100%+$F$2)^($I$1-G528)-1))</f>
        <v/>
      </c>
      <c r="Q529" s="4" t="str">
        <f t="shared" si="70"/>
        <v/>
      </c>
      <c r="R529" s="33" t="str">
        <f t="shared" si="71"/>
        <v/>
      </c>
    </row>
    <row r="530" spans="2:18" x14ac:dyDescent="0.35">
      <c r="B530" s="9" t="str">
        <f t="shared" si="65"/>
        <v/>
      </c>
      <c r="C530" s="2" t="str">
        <f>IF(A530="",IF(A529="","",SUM($C$6:C529)),B530*$F$2)</f>
        <v/>
      </c>
      <c r="D530" s="2" t="str">
        <f>IF(A530="",IF(A529="","",SUM($D$6:D529)),(D529+(B529*$F$1)/($I$1-A528)))</f>
        <v/>
      </c>
      <c r="E530" s="2" t="str">
        <f>IF(A530="",IF(A529="","",SUM($E$6:E529)),C530+D530)</f>
        <v/>
      </c>
      <c r="G530" s="1" t="str">
        <f t="shared" si="69"/>
        <v/>
      </c>
      <c r="H530" s="2" t="str">
        <f t="shared" si="68"/>
        <v/>
      </c>
      <c r="I530" s="2" t="str">
        <f>IF(G530="",IF(G529="","",SUM(I$6:I529)),H530*$F$2)</f>
        <v/>
      </c>
      <c r="J530" s="2" t="str">
        <f>IF(G530="",IF(G529="","",SUM($J$6:J529)),K530-I530)</f>
        <v/>
      </c>
      <c r="K530" s="2" t="str">
        <f>IF(G530="",IF(G529="","",SUM($K$6:K529)),H530*(100%+$F$2)^($I$1-G529)*$F$2/((100%+$F$2)^($I$1-G529)-1))</f>
        <v/>
      </c>
      <c r="Q530" s="4" t="str">
        <f t="shared" si="70"/>
        <v/>
      </c>
      <c r="R530" s="33" t="str">
        <f t="shared" si="71"/>
        <v/>
      </c>
    </row>
    <row r="531" spans="2:18" x14ac:dyDescent="0.35">
      <c r="B531" s="9" t="str">
        <f t="shared" si="65"/>
        <v/>
      </c>
      <c r="C531" s="2" t="str">
        <f>IF(A531="",IF(A530="","",SUM($C$6:C530)),B531*$F$2)</f>
        <v/>
      </c>
      <c r="D531" s="2" t="str">
        <f>IF(A531="",IF(A530="","",SUM($D$6:D530)),(D530+(B530*$F$1)/($I$1-A529)))</f>
        <v/>
      </c>
      <c r="E531" s="2" t="str">
        <f>IF(A531="",IF(A530="","",SUM($E$6:E530)),C531+D531)</f>
        <v/>
      </c>
      <c r="G531" s="1" t="str">
        <f t="shared" si="69"/>
        <v/>
      </c>
      <c r="H531" s="2" t="str">
        <f t="shared" si="68"/>
        <v/>
      </c>
      <c r="I531" s="2" t="str">
        <f>IF(G531="",IF(G530="","",SUM(I$6:I530)),H531*$F$2)</f>
        <v/>
      </c>
      <c r="J531" s="2" t="str">
        <f>IF(G531="",IF(G530="","",SUM($J$6:J530)),K531-I531)</f>
        <v/>
      </c>
      <c r="K531" s="2" t="str">
        <f>IF(G531="",IF(G530="","",SUM($K$6:K530)),H531*(100%+$F$2)^($I$1-G530)*$F$2/((100%+$F$2)^($I$1-G530)-1))</f>
        <v/>
      </c>
      <c r="Q531" s="4" t="str">
        <f t="shared" si="70"/>
        <v/>
      </c>
      <c r="R531" s="33" t="str">
        <f t="shared" si="71"/>
        <v/>
      </c>
    </row>
    <row r="532" spans="2:18" x14ac:dyDescent="0.35">
      <c r="B532" s="9" t="str">
        <f t="shared" si="65"/>
        <v/>
      </c>
      <c r="C532" s="2" t="str">
        <f>IF(A532="",IF(A531="","",SUM($C$6:C531)),B532*$F$2)</f>
        <v/>
      </c>
      <c r="D532" s="2" t="str">
        <f>IF(A532="",IF(A531="","",SUM($D$6:D531)),(D531+(B531*$F$1)/($I$1-A530)))</f>
        <v/>
      </c>
      <c r="E532" s="2" t="str">
        <f>IF(A532="",IF(A531="","",SUM($E$6:E531)),C532+D532)</f>
        <v/>
      </c>
      <c r="G532" s="1" t="str">
        <f t="shared" si="69"/>
        <v/>
      </c>
      <c r="H532" s="2" t="str">
        <f t="shared" si="68"/>
        <v/>
      </c>
      <c r="I532" s="2" t="str">
        <f>IF(G532="",IF(G531="","",SUM(I$6:I531)),H532*$F$2)</f>
        <v/>
      </c>
      <c r="J532" s="2" t="str">
        <f>IF(G532="",IF(G531="","",SUM($J$6:J531)),K532-I532)</f>
        <v/>
      </c>
      <c r="K532" s="2" t="str">
        <f>IF(G532="",IF(G531="","",SUM($K$6:K531)),H532*(100%+$F$2)^($I$1-G531)*$F$2/((100%+$F$2)^($I$1-G531)-1))</f>
        <v/>
      </c>
      <c r="Q532" s="4" t="str">
        <f t="shared" si="70"/>
        <v/>
      </c>
      <c r="R532" s="33" t="str">
        <f t="shared" si="71"/>
        <v/>
      </c>
    </row>
    <row r="533" spans="2:18" x14ac:dyDescent="0.35">
      <c r="B533" s="9" t="str">
        <f t="shared" si="65"/>
        <v/>
      </c>
      <c r="C533" s="2" t="str">
        <f>IF(A533="",IF(A532="","",SUM($C$6:C532)),B533*$F$2)</f>
        <v/>
      </c>
      <c r="D533" s="2" t="str">
        <f>IF(A533="",IF(A532="","",SUM($D$6:D532)),(D532+(B532*$F$1)/($I$1-A531)))</f>
        <v/>
      </c>
      <c r="E533" s="2" t="str">
        <f>IF(A533="",IF(A532="","",SUM($E$6:E532)),C533+D533)</f>
        <v/>
      </c>
      <c r="G533" s="1" t="str">
        <f t="shared" si="69"/>
        <v/>
      </c>
      <c r="H533" s="2" t="str">
        <f t="shared" si="68"/>
        <v/>
      </c>
      <c r="I533" s="2" t="str">
        <f>IF(G533="",IF(G532="","",SUM(I$6:I532)),H533*$F$2)</f>
        <v/>
      </c>
      <c r="J533" s="2" t="str">
        <f>IF(G533="",IF(G532="","",SUM($J$6:J532)),K533-I533)</f>
        <v/>
      </c>
      <c r="K533" s="2" t="str">
        <f>IF(G533="",IF(G532="","",SUM($K$6:K532)),H533*(100%+$F$2)^($I$1-G532)*$F$2/((100%+$F$2)^($I$1-G532)-1))</f>
        <v/>
      </c>
      <c r="Q533" s="4" t="str">
        <f t="shared" si="70"/>
        <v/>
      </c>
      <c r="R533" s="33" t="str">
        <f t="shared" si="71"/>
        <v/>
      </c>
    </row>
    <row r="534" spans="2:18" x14ac:dyDescent="0.35">
      <c r="B534" s="9" t="str">
        <f t="shared" si="65"/>
        <v/>
      </c>
      <c r="C534" s="2" t="str">
        <f>IF(A534="",IF(A533="","",SUM($C$6:C533)),B534*$F$2)</f>
        <v/>
      </c>
      <c r="D534" s="2" t="str">
        <f>IF(A534="",IF(A533="","",SUM($D$6:D533)),(D533+(B533*$F$1)/($I$1-A532)))</f>
        <v/>
      </c>
      <c r="E534" s="2" t="str">
        <f>IF(A534="",IF(A533="","",SUM($E$6:E533)),C534+D534)</f>
        <v/>
      </c>
      <c r="G534" s="1" t="str">
        <f t="shared" si="69"/>
        <v/>
      </c>
      <c r="H534" s="2" t="str">
        <f t="shared" si="68"/>
        <v/>
      </c>
      <c r="I534" s="2" t="str">
        <f>IF(G534="",IF(G533="","",SUM(I$6:I533)),H534*$F$2)</f>
        <v/>
      </c>
      <c r="J534" s="2" t="str">
        <f>IF(G534="",IF(G533="","",SUM($J$6:J533)),K534-I534)</f>
        <v/>
      </c>
      <c r="K534" s="2" t="str">
        <f>IF(G534="",IF(G533="","",SUM($K$6:K533)),H534*(100%+$F$2)^($I$1-G533)*$F$2/((100%+$F$2)^($I$1-G533)-1))</f>
        <v/>
      </c>
      <c r="Q534" s="4" t="str">
        <f t="shared" si="70"/>
        <v/>
      </c>
      <c r="R534" s="33" t="str">
        <f t="shared" si="71"/>
        <v/>
      </c>
    </row>
    <row r="535" spans="2:18" x14ac:dyDescent="0.35">
      <c r="B535" s="9" t="str">
        <f t="shared" si="65"/>
        <v/>
      </c>
      <c r="C535" s="2" t="str">
        <f>IF(A535="",IF(A534="","",SUM($C$6:C534)),B535*$F$2)</f>
        <v/>
      </c>
      <c r="D535" s="2" t="str">
        <f>IF(A535="",IF(A534="","",SUM($D$6:D534)),(D534+(B534*$F$1)/($I$1-A533)))</f>
        <v/>
      </c>
      <c r="E535" s="2" t="str">
        <f>IF(A535="",IF(A534="","",SUM($E$6:E534)),C535+D535)</f>
        <v/>
      </c>
      <c r="G535" s="1" t="str">
        <f t="shared" si="69"/>
        <v/>
      </c>
      <c r="H535" s="2" t="str">
        <f t="shared" si="68"/>
        <v/>
      </c>
      <c r="I535" s="2" t="str">
        <f>IF(G535="",IF(G534="","",SUM(I$6:I534)),H535*$F$2)</f>
        <v/>
      </c>
      <c r="J535" s="2" t="str">
        <f>IF(G535="",IF(G534="","",SUM($J$6:J534)),K535-I535)</f>
        <v/>
      </c>
      <c r="K535" s="2" t="str">
        <f>IF(G535="",IF(G534="","",SUM($K$6:K534)),H535*(100%+$F$2)^($I$1-G534)*$F$2/((100%+$F$2)^($I$1-G534)-1))</f>
        <v/>
      </c>
      <c r="Q535" s="4" t="str">
        <f t="shared" si="70"/>
        <v/>
      </c>
      <c r="R535" s="33" t="str">
        <f t="shared" si="71"/>
        <v/>
      </c>
    </row>
    <row r="536" spans="2:18" x14ac:dyDescent="0.35">
      <c r="B536" s="9" t="str">
        <f t="shared" si="65"/>
        <v/>
      </c>
      <c r="C536" s="2" t="str">
        <f>IF(A536="",IF(A535="","",SUM($C$6:C535)),B536*$F$2)</f>
        <v/>
      </c>
      <c r="D536" s="2" t="str">
        <f>IF(A536="",IF(A535="","",SUM($D$6:D535)),(D535+(B535*$F$1)/($I$1-A534)))</f>
        <v/>
      </c>
      <c r="E536" s="2" t="str">
        <f>IF(A536="",IF(A535="","",SUM($E$6:E535)),C536+D536)</f>
        <v/>
      </c>
      <c r="G536" s="1" t="str">
        <f t="shared" si="69"/>
        <v/>
      </c>
      <c r="H536" s="2" t="str">
        <f t="shared" si="68"/>
        <v/>
      </c>
      <c r="I536" s="2" t="str">
        <f>IF(G536="",IF(G535="","",SUM(I$6:I535)),H536*$F$2)</f>
        <v/>
      </c>
      <c r="J536" s="2" t="str">
        <f>IF(G536="",IF(G535="","",SUM($J$6:J535)),K536-I536)</f>
        <v/>
      </c>
      <c r="K536" s="2" t="str">
        <f>IF(G536="",IF(G535="","",SUM($K$6:K535)),H536*(100%+$F$2)^($I$1-G535)*$F$2/((100%+$F$2)^($I$1-G535)-1))</f>
        <v/>
      </c>
      <c r="Q536" s="4" t="str">
        <f t="shared" si="70"/>
        <v/>
      </c>
      <c r="R536" s="33" t="str">
        <f t="shared" si="71"/>
        <v/>
      </c>
    </row>
    <row r="537" spans="2:18" x14ac:dyDescent="0.35">
      <c r="B537" s="9" t="str">
        <f t="shared" si="65"/>
        <v/>
      </c>
      <c r="C537" s="2" t="str">
        <f>IF(A537="",IF(A536="","",SUM($C$6:C536)),B537*$F$2)</f>
        <v/>
      </c>
      <c r="D537" s="2" t="str">
        <f>IF(A537="",IF(A536="","",SUM($D$6:D536)),(D536+(B536*$F$1)/($I$1-A535)))</f>
        <v/>
      </c>
      <c r="E537" s="2" t="str">
        <f>IF(A537="",IF(A536="","",SUM($E$6:E536)),C537+D537)</f>
        <v/>
      </c>
      <c r="G537" s="1" t="str">
        <f t="shared" si="69"/>
        <v/>
      </c>
      <c r="H537" s="2" t="str">
        <f t="shared" si="68"/>
        <v/>
      </c>
      <c r="I537" s="2" t="str">
        <f>IF(G537="",IF(G536="","",SUM(I$6:I536)),H537*$F$2)</f>
        <v/>
      </c>
      <c r="J537" s="2" t="str">
        <f>IF(G537="",IF(G536="","",SUM($J$6:J536)),K537-I537)</f>
        <v/>
      </c>
      <c r="K537" s="2" t="str">
        <f>IF(G537="",IF(G536="","",SUM($K$6:K536)),H537*(100%+$F$2)^($I$1-G536)*$F$2/((100%+$F$2)^($I$1-G536)-1))</f>
        <v/>
      </c>
      <c r="Q537" s="4" t="str">
        <f t="shared" si="70"/>
        <v/>
      </c>
      <c r="R537" s="33" t="str">
        <f t="shared" si="71"/>
        <v/>
      </c>
    </row>
    <row r="538" spans="2:18" x14ac:dyDescent="0.35">
      <c r="B538" s="9" t="str">
        <f t="shared" si="65"/>
        <v/>
      </c>
      <c r="C538" s="2" t="str">
        <f>IF(A538="",IF(A537="","",SUM($C$6:C537)),B538*$F$2)</f>
        <v/>
      </c>
      <c r="D538" s="2" t="str">
        <f>IF(A538="",IF(A537="","",SUM($D$6:D537)),(D537+(B537*$F$1)/($I$1-A536)))</f>
        <v/>
      </c>
      <c r="E538" s="2" t="str">
        <f>IF(A538="",IF(A537="","",SUM($E$6:E537)),C538+D538)</f>
        <v/>
      </c>
      <c r="G538" s="1" t="str">
        <f t="shared" si="69"/>
        <v/>
      </c>
      <c r="H538" s="2" t="str">
        <f t="shared" si="68"/>
        <v/>
      </c>
      <c r="I538" s="2" t="str">
        <f>IF(G538="",IF(G537="","",SUM(I$6:I537)),H538*$F$2)</f>
        <v/>
      </c>
      <c r="J538" s="2" t="str">
        <f>IF(G538="",IF(G537="","",SUM($J$6:J537)),K538-I538)</f>
        <v/>
      </c>
      <c r="K538" s="2" t="str">
        <f>IF(G538="",IF(G537="","",SUM($K$6:K537)),H538*(100%+$F$2)^($I$1-G537)*$F$2/((100%+$F$2)^($I$1-G537)-1))</f>
        <v/>
      </c>
      <c r="Q538" s="4" t="str">
        <f t="shared" si="70"/>
        <v/>
      </c>
      <c r="R538" s="33" t="str">
        <f t="shared" si="71"/>
        <v/>
      </c>
    </row>
    <row r="539" spans="2:18" x14ac:dyDescent="0.35">
      <c r="B539" s="9" t="str">
        <f t="shared" si="65"/>
        <v/>
      </c>
      <c r="C539" s="2" t="str">
        <f>IF(A539="",IF(A538="","",SUM($C$6:C538)),B539*$F$2)</f>
        <v/>
      </c>
      <c r="D539" s="2" t="str">
        <f>IF(A539="",IF(A538="","",SUM($D$6:D538)),(D538+(B538*$F$1)/($I$1-A537)))</f>
        <v/>
      </c>
      <c r="E539" s="2" t="str">
        <f>IF(A539="",IF(A538="","",SUM($E$6:E538)),C539+D539)</f>
        <v/>
      </c>
      <c r="G539" s="1" t="str">
        <f t="shared" si="69"/>
        <v/>
      </c>
      <c r="H539" s="2" t="str">
        <f t="shared" si="68"/>
        <v/>
      </c>
      <c r="I539" s="2" t="str">
        <f>IF(G539="",IF(G538="","",SUM(I$6:I538)),H539*$F$2)</f>
        <v/>
      </c>
      <c r="J539" s="2" t="str">
        <f>IF(G539="",IF(G538="","",SUM($J$6:J538)),K539-I539)</f>
        <v/>
      </c>
      <c r="K539" s="2" t="str">
        <f>IF(G539="",IF(G538="","",SUM($K$6:K538)),H539*(100%+$F$2)^($I$1-G538)*$F$2/((100%+$F$2)^($I$1-G538)-1))</f>
        <v/>
      </c>
      <c r="Q539" s="4" t="str">
        <f t="shared" si="70"/>
        <v/>
      </c>
      <c r="R539" s="33" t="str">
        <f t="shared" si="71"/>
        <v/>
      </c>
    </row>
    <row r="540" spans="2:18" x14ac:dyDescent="0.35">
      <c r="B540" s="9" t="str">
        <f t="shared" si="65"/>
        <v/>
      </c>
      <c r="C540" s="2" t="str">
        <f>IF(A540="",IF(A539="","",SUM($C$6:C539)),B540*$F$2)</f>
        <v/>
      </c>
      <c r="D540" s="2" t="str">
        <f>IF(A540="",IF(A539="","",SUM($D$6:D539)),(D539+(B539*$F$1)/($I$1-A538)))</f>
        <v/>
      </c>
      <c r="E540" s="2" t="str">
        <f>IF(A540="",IF(A539="","",SUM($E$6:E539)),C540+D540)</f>
        <v/>
      </c>
      <c r="G540" s="1" t="str">
        <f t="shared" si="69"/>
        <v/>
      </c>
      <c r="H540" s="2" t="str">
        <f t="shared" si="68"/>
        <v/>
      </c>
      <c r="I540" s="2" t="str">
        <f>IF(G540="",IF(G539="","",SUM(I$6:I539)),H540*$F$2)</f>
        <v/>
      </c>
      <c r="J540" s="2" t="str">
        <f>IF(G540="",IF(G539="","",SUM($J$6:J539)),K540-I540)</f>
        <v/>
      </c>
      <c r="K540" s="2" t="str">
        <f>IF(G540="",IF(G539="","",SUM($K$6:K539)),H540*(100%+$F$2)^($I$1-G539)*$F$2/((100%+$F$2)^($I$1-G539)-1))</f>
        <v/>
      </c>
      <c r="Q540" s="4" t="str">
        <f t="shared" si="70"/>
        <v/>
      </c>
      <c r="R540" s="33" t="str">
        <f t="shared" si="71"/>
        <v/>
      </c>
    </row>
    <row r="541" spans="2:18" x14ac:dyDescent="0.35">
      <c r="B541" s="9" t="str">
        <f t="shared" si="65"/>
        <v/>
      </c>
      <c r="C541" s="2" t="str">
        <f>IF(A541="",IF(A540="","",SUM($C$6:C540)),B541*$F$2)</f>
        <v/>
      </c>
      <c r="D541" s="2" t="str">
        <f>IF(A541="",IF(A540="","",SUM($D$6:D540)),(D540+(B540*$F$1)/($I$1-A539)))</f>
        <v/>
      </c>
      <c r="E541" s="2" t="str">
        <f>IF(A541="",IF(A540="","",SUM($E$6:E540)),C541+D541)</f>
        <v/>
      </c>
      <c r="G541" s="1" t="str">
        <f t="shared" si="69"/>
        <v/>
      </c>
      <c r="H541" s="2" t="str">
        <f t="shared" si="68"/>
        <v/>
      </c>
      <c r="I541" s="2" t="str">
        <f>IF(G541="",IF(G540="","",SUM(I$6:I540)),H541*$F$2)</f>
        <v/>
      </c>
      <c r="J541" s="2" t="str">
        <f>IF(G541="",IF(G540="","",SUM($J$6:J540)),K541-I541)</f>
        <v/>
      </c>
      <c r="K541" s="2" t="str">
        <f>IF(G541="",IF(G540="","",SUM($K$6:K540)),H541*(100%+$F$2)^($I$1-G540)*$F$2/((100%+$F$2)^($I$1-G540)-1))</f>
        <v/>
      </c>
      <c r="Q541" s="4" t="str">
        <f t="shared" si="70"/>
        <v/>
      </c>
      <c r="R541" s="33" t="str">
        <f t="shared" si="71"/>
        <v/>
      </c>
    </row>
    <row r="542" spans="2:18" x14ac:dyDescent="0.35">
      <c r="B542" s="9" t="str">
        <f t="shared" si="65"/>
        <v/>
      </c>
      <c r="C542" s="2" t="str">
        <f>IF(A542="",IF(A541="","",SUM($C$6:C541)),B542*$F$2)</f>
        <v/>
      </c>
      <c r="D542" s="2" t="str">
        <f>IF(A542="",IF(A541="","",SUM($D$6:D541)),(D541+(B541*$F$1)/($I$1-A540)))</f>
        <v/>
      </c>
      <c r="E542" s="2" t="str">
        <f>IF(A542="",IF(A541="","",SUM($E$6:E541)),C542+D542)</f>
        <v/>
      </c>
      <c r="G542" s="1" t="str">
        <f t="shared" si="69"/>
        <v/>
      </c>
      <c r="H542" s="2" t="str">
        <f t="shared" si="68"/>
        <v/>
      </c>
      <c r="I542" s="2" t="str">
        <f>IF(G542="",IF(G541="","",SUM(I$6:I541)),H542*$F$2)</f>
        <v/>
      </c>
      <c r="J542" s="2" t="str">
        <f>IF(G542="",IF(G541="","",SUM($J$6:J541)),K542-I542)</f>
        <v/>
      </c>
      <c r="K542" s="2" t="str">
        <f>IF(G542="",IF(G541="","",SUM($K$6:K541)),H542*(100%+$F$2)^($I$1-G541)*$F$2/((100%+$F$2)^($I$1-G541)-1))</f>
        <v/>
      </c>
      <c r="Q542" s="4" t="str">
        <f t="shared" si="70"/>
        <v/>
      </c>
      <c r="R542" s="33" t="str">
        <f t="shared" si="71"/>
        <v/>
      </c>
    </row>
    <row r="543" spans="2:18" x14ac:dyDescent="0.35">
      <c r="B543" s="9" t="str">
        <f t="shared" si="65"/>
        <v/>
      </c>
      <c r="C543" s="2" t="str">
        <f>IF(A543="",IF(A542="","",SUM($C$6:C542)),B543*$F$2)</f>
        <v/>
      </c>
      <c r="D543" s="2" t="str">
        <f>IF(A543="",IF(A542="","",SUM($D$6:D542)),(D542+(B542*$F$1)/($I$1-A541)))</f>
        <v/>
      </c>
      <c r="E543" s="2" t="str">
        <f>IF(A543="",IF(A542="","",SUM($E$6:E542)),C543+D543)</f>
        <v/>
      </c>
      <c r="G543" s="1" t="str">
        <f t="shared" si="69"/>
        <v/>
      </c>
      <c r="H543" s="2" t="str">
        <f t="shared" si="68"/>
        <v/>
      </c>
      <c r="I543" s="2" t="str">
        <f>IF(G543="",IF(G542="","",SUM(I$6:I542)),H543*$F$2)</f>
        <v/>
      </c>
      <c r="J543" s="2" t="str">
        <f>IF(G543="",IF(G542="","",SUM($J$6:J542)),K543-I543)</f>
        <v/>
      </c>
      <c r="K543" s="2" t="str">
        <f>IF(G543="",IF(G542="","",SUM($K$6:K542)),H543*(100%+$F$2)^($I$1-G542)*$F$2/((100%+$F$2)^($I$1-G542)-1))</f>
        <v/>
      </c>
      <c r="Q543" s="4" t="str">
        <f t="shared" si="70"/>
        <v/>
      </c>
      <c r="R543" s="33" t="str">
        <f t="shared" si="71"/>
        <v/>
      </c>
    </row>
    <row r="544" spans="2:18" x14ac:dyDescent="0.35">
      <c r="B544" s="9" t="str">
        <f t="shared" si="65"/>
        <v/>
      </c>
      <c r="C544" s="2" t="str">
        <f>IF(A544="",IF(A543="","",SUM($C$6:C543)),B544*$F$2)</f>
        <v/>
      </c>
      <c r="D544" s="2" t="str">
        <f>IF(A544="",IF(A543="","",SUM($D$6:D543)),(D543+(B543*$F$1)/($I$1-A542)))</f>
        <v/>
      </c>
      <c r="E544" s="2" t="str">
        <f>IF(A544="",IF(A543="","",SUM($E$6:E543)),C544+D544)</f>
        <v/>
      </c>
      <c r="G544" s="1" t="str">
        <f t="shared" si="69"/>
        <v/>
      </c>
      <c r="H544" s="2" t="str">
        <f t="shared" si="68"/>
        <v/>
      </c>
      <c r="I544" s="2" t="str">
        <f>IF(G544="",IF(G543="","",SUM(I$6:I543)),H544*$F$2)</f>
        <v/>
      </c>
      <c r="J544" s="2" t="str">
        <f>IF(G544="",IF(G543="","",SUM($J$6:J543)),K544-I544)</f>
        <v/>
      </c>
      <c r="K544" s="2" t="str">
        <f>IF(G544="",IF(G543="","",SUM($K$6:K543)),H544*(100%+$F$2)^($I$1-G543)*$F$2/((100%+$F$2)^($I$1-G543)-1))</f>
        <v/>
      </c>
      <c r="Q544" s="4" t="str">
        <f t="shared" si="70"/>
        <v/>
      </c>
      <c r="R544" s="33" t="str">
        <f t="shared" si="71"/>
        <v/>
      </c>
    </row>
    <row r="545" spans="2:18" x14ac:dyDescent="0.35">
      <c r="B545" s="9" t="str">
        <f t="shared" si="65"/>
        <v/>
      </c>
      <c r="C545" s="2" t="str">
        <f>IF(A545="",IF(A544="","",SUM($C$6:C544)),B545*$F$2)</f>
        <v/>
      </c>
      <c r="D545" s="2" t="str">
        <f>IF(A545="",IF(A544="","",SUM($D$6:D544)),(D544+(B544*$F$1)/($I$1-A543)))</f>
        <v/>
      </c>
      <c r="E545" s="2" t="str">
        <f>IF(A545="",IF(A544="","",SUM($E$6:E544)),C545+D545)</f>
        <v/>
      </c>
      <c r="G545" s="1" t="str">
        <f t="shared" si="69"/>
        <v/>
      </c>
      <c r="H545" s="2" t="str">
        <f t="shared" si="68"/>
        <v/>
      </c>
      <c r="I545" s="2" t="str">
        <f>IF(G545="",IF(G544="","",SUM(I$6:I544)),H545*$F$2)</f>
        <v/>
      </c>
      <c r="J545" s="2" t="str">
        <f>IF(G545="",IF(G544="","",SUM($J$6:J544)),K545-I545)</f>
        <v/>
      </c>
      <c r="K545" s="2" t="str">
        <f>IF(G545="",IF(G544="","",SUM($K$6:K544)),H545*(100%+$F$2)^($I$1-G544)*$F$2/((100%+$F$2)^($I$1-G544)-1))</f>
        <v/>
      </c>
      <c r="Q545" s="4" t="str">
        <f t="shared" si="70"/>
        <v/>
      </c>
      <c r="R545" s="33" t="str">
        <f t="shared" si="71"/>
        <v/>
      </c>
    </row>
    <row r="546" spans="2:18" x14ac:dyDescent="0.35">
      <c r="B546" s="9" t="str">
        <f t="shared" si="65"/>
        <v/>
      </c>
      <c r="C546" s="2" t="str">
        <f>IF(A546="",IF(A545="","",SUM($C$6:C545)),B546*$F$2)</f>
        <v/>
      </c>
      <c r="D546" s="2" t="str">
        <f>IF(A546="",IF(A545="","",SUM($D$6:D545)),(D545+(B545*$F$1)/($I$1-A544)))</f>
        <v/>
      </c>
      <c r="E546" s="2" t="str">
        <f>IF(A546="",IF(A545="","",SUM($E$6:E545)),C546+D546)</f>
        <v/>
      </c>
      <c r="G546" s="1" t="str">
        <f t="shared" si="69"/>
        <v/>
      </c>
      <c r="H546" s="2" t="str">
        <f t="shared" si="68"/>
        <v/>
      </c>
      <c r="I546" s="2" t="str">
        <f>IF(G546="",IF(G545="","",SUM(I$6:I545)),H546*$F$2)</f>
        <v/>
      </c>
      <c r="J546" s="2" t="str">
        <f>IF(G546="",IF(G545="","",SUM($J$6:J545)),K546-I546)</f>
        <v/>
      </c>
      <c r="K546" s="2" t="str">
        <f>IF(G546="",IF(G545="","",SUM($K$6:K545)),H546*(100%+$F$2)^($I$1-G545)*$F$2/((100%+$F$2)^($I$1-G545)-1))</f>
        <v/>
      </c>
      <c r="Q546" s="4" t="str">
        <f t="shared" si="70"/>
        <v/>
      </c>
      <c r="R546" s="33" t="str">
        <f t="shared" si="71"/>
        <v/>
      </c>
    </row>
    <row r="547" spans="2:18" x14ac:dyDescent="0.35">
      <c r="B547" s="9" t="str">
        <f t="shared" si="65"/>
        <v/>
      </c>
      <c r="C547" s="2" t="str">
        <f>IF(A547="",IF(A546="","",SUM($C$6:C546)),B547*$F$2)</f>
        <v/>
      </c>
      <c r="D547" s="2" t="str">
        <f>IF(A547="",IF(A546="","",SUM($D$6:D546)),(D546+(B546*$F$1)/($I$1-A545)))</f>
        <v/>
      </c>
      <c r="E547" s="2" t="str">
        <f>IF(A547="",IF(A546="","",SUM($E$6:E546)),C547+D547)</f>
        <v/>
      </c>
      <c r="G547" s="1" t="str">
        <f t="shared" si="69"/>
        <v/>
      </c>
      <c r="H547" s="2" t="str">
        <f t="shared" si="68"/>
        <v/>
      </c>
      <c r="I547" s="2" t="str">
        <f>IF(G547="",IF(G546="","",SUM(I$6:I546)),H547*$F$2)</f>
        <v/>
      </c>
      <c r="J547" s="2" t="str">
        <f>IF(G547="",IF(G546="","",SUM($J$6:J546)),K547-I547)</f>
        <v/>
      </c>
      <c r="K547" s="2" t="str">
        <f>IF(G547="",IF(G546="","",SUM($K$6:K546)),H547*(100%+$F$2)^($I$1-G546)*$F$2/((100%+$F$2)^($I$1-G546)-1))</f>
        <v/>
      </c>
      <c r="Q547" s="4" t="str">
        <f t="shared" si="70"/>
        <v/>
      </c>
      <c r="R547" s="33" t="str">
        <f t="shared" si="71"/>
        <v/>
      </c>
    </row>
    <row r="548" spans="2:18" x14ac:dyDescent="0.35">
      <c r="B548" s="9" t="str">
        <f t="shared" si="65"/>
        <v/>
      </c>
      <c r="C548" s="2" t="str">
        <f>IF(A548="",IF(A547="","",SUM($C$6:C547)),B548*$F$2)</f>
        <v/>
      </c>
      <c r="D548" s="2" t="str">
        <f>IF(A548="",IF(A547="","",SUM($D$6:D547)),(D547+(B547*$F$1)/($I$1-A546)))</f>
        <v/>
      </c>
      <c r="E548" s="2" t="str">
        <f>IF(A548="",IF(A547="","",SUM($E$6:E547)),C548+D548)</f>
        <v/>
      </c>
      <c r="G548" s="1" t="str">
        <f t="shared" si="69"/>
        <v/>
      </c>
      <c r="H548" s="2" t="str">
        <f t="shared" si="68"/>
        <v/>
      </c>
      <c r="I548" s="2" t="str">
        <f>IF(G548="",IF(G547="","",SUM(I$6:I547)),H548*$F$2)</f>
        <v/>
      </c>
      <c r="J548" s="2" t="str">
        <f>IF(G548="",IF(G547="","",SUM($J$6:J547)),K548-I548)</f>
        <v/>
      </c>
      <c r="K548" s="2" t="str">
        <f>IF(G548="",IF(G547="","",SUM($K$6:K547)),H548*(100%+$F$2)^($I$1-G547)*$F$2/((100%+$F$2)^($I$1-G547)-1))</f>
        <v/>
      </c>
      <c r="Q548" s="4" t="str">
        <f t="shared" si="70"/>
        <v/>
      </c>
      <c r="R548" s="33" t="str">
        <f t="shared" si="71"/>
        <v/>
      </c>
    </row>
    <row r="549" spans="2:18" x14ac:dyDescent="0.35">
      <c r="B549" s="9" t="str">
        <f t="shared" si="65"/>
        <v/>
      </c>
      <c r="C549" s="2" t="str">
        <f>IF(A549="",IF(A548="","",SUM($C$6:C548)),B549*$F$2)</f>
        <v/>
      </c>
      <c r="D549" s="2" t="str">
        <f>IF(A549="",IF(A548="","",SUM($D$6:D548)),(D548+(B548*$F$1)/($I$1-A547)))</f>
        <v/>
      </c>
      <c r="E549" s="2" t="str">
        <f>IF(A549="",IF(A548="","",SUM($E$6:E548)),C549+D549)</f>
        <v/>
      </c>
      <c r="G549" s="1" t="str">
        <f t="shared" si="69"/>
        <v/>
      </c>
      <c r="H549" s="2" t="str">
        <f t="shared" si="68"/>
        <v/>
      </c>
      <c r="I549" s="2" t="str">
        <f>IF(G549="",IF(G548="","",SUM(I$6:I548)),H549*$F$2)</f>
        <v/>
      </c>
      <c r="J549" s="2" t="str">
        <f>IF(G549="",IF(G548="","",SUM($J$6:J548)),K549-I549)</f>
        <v/>
      </c>
      <c r="K549" s="2" t="str">
        <f>IF(G549="",IF(G548="","",SUM($K$6:K548)),H549*(100%+$F$2)^($I$1-G548)*$F$2/((100%+$F$2)^($I$1-G548)-1))</f>
        <v/>
      </c>
      <c r="Q549" s="4" t="str">
        <f t="shared" si="70"/>
        <v/>
      </c>
      <c r="R549" s="33" t="str">
        <f t="shared" si="71"/>
        <v/>
      </c>
    </row>
    <row r="550" spans="2:18" x14ac:dyDescent="0.35">
      <c r="B550" s="9" t="str">
        <f t="shared" si="65"/>
        <v/>
      </c>
      <c r="C550" s="2" t="str">
        <f>IF(A550="",IF(A549="","",SUM($C$6:C549)),B550*$F$2)</f>
        <v/>
      </c>
      <c r="D550" s="2" t="str">
        <f>IF(A550="",IF(A549="","",SUM($D$6:D549)),(D549+(B549*$F$1)/($I$1-A548)))</f>
        <v/>
      </c>
      <c r="E550" s="2" t="str">
        <f>IF(A550="",IF(A549="","",SUM($E$6:E549)),C550+D550)</f>
        <v/>
      </c>
      <c r="G550" s="1" t="str">
        <f t="shared" si="69"/>
        <v/>
      </c>
      <c r="H550" s="2" t="str">
        <f t="shared" si="68"/>
        <v/>
      </c>
      <c r="I550" s="2" t="str">
        <f>IF(G550="",IF(G549="","",SUM(I$6:I549)),H550*$F$2)</f>
        <v/>
      </c>
      <c r="J550" s="2" t="str">
        <f>IF(G550="",IF(G549="","",SUM($J$6:J549)),K550-I550)</f>
        <v/>
      </c>
      <c r="K550" s="2" t="str">
        <f>IF(G550="",IF(G549="","",SUM($K$6:K549)),H550*(100%+$F$2)^($I$1-G549)*$F$2/((100%+$F$2)^($I$1-G549)-1))</f>
        <v/>
      </c>
      <c r="Q550" s="4" t="str">
        <f t="shared" si="70"/>
        <v/>
      </c>
      <c r="R550" s="33" t="str">
        <f t="shared" si="71"/>
        <v/>
      </c>
    </row>
    <row r="551" spans="2:18" x14ac:dyDescent="0.35">
      <c r="B551" s="9" t="str">
        <f t="shared" si="65"/>
        <v/>
      </c>
      <c r="C551" s="2" t="str">
        <f>IF(A551="",IF(A550="","",SUM($C$6:C550)),B551*$F$2)</f>
        <v/>
      </c>
      <c r="D551" s="2" t="str">
        <f>IF(A551="",IF(A550="","",SUM($D$6:D550)),(D550+(B550*$F$1)/($I$1-A549)))</f>
        <v/>
      </c>
      <c r="E551" s="2" t="str">
        <f>IF(A551="",IF(A550="","",SUM($E$6:E550)),C551+D551)</f>
        <v/>
      </c>
      <c r="G551" s="1" t="str">
        <f t="shared" si="69"/>
        <v/>
      </c>
      <c r="H551" s="2" t="str">
        <f t="shared" si="68"/>
        <v/>
      </c>
      <c r="I551" s="2" t="str">
        <f>IF(G551="",IF(G550="","",SUM(I$6:I550)),H551*$F$2)</f>
        <v/>
      </c>
      <c r="J551" s="2" t="str">
        <f>IF(G551="",IF(G550="","",SUM($J$6:J550)),K551-I551)</f>
        <v/>
      </c>
      <c r="K551" s="2" t="str">
        <f>IF(G551="",IF(G550="","",SUM($K$6:K550)),H551*(100%+$F$2)^($I$1-G550)*$F$2/((100%+$F$2)^($I$1-G550)-1))</f>
        <v/>
      </c>
      <c r="Q551" s="4" t="str">
        <f t="shared" si="70"/>
        <v/>
      </c>
      <c r="R551" s="33" t="str">
        <f t="shared" si="71"/>
        <v/>
      </c>
    </row>
    <row r="552" spans="2:18" x14ac:dyDescent="0.35">
      <c r="B552" s="9" t="str">
        <f t="shared" si="65"/>
        <v/>
      </c>
      <c r="C552" s="2" t="str">
        <f>IF(A552="",IF(A551="","",SUM($C$6:C551)),B552*$F$2)</f>
        <v/>
      </c>
      <c r="D552" s="2" t="str">
        <f>IF(A552="",IF(A551="","",SUM($D$6:D551)),(D551+(B551*$F$1)/($I$1-A550)))</f>
        <v/>
      </c>
      <c r="E552" s="2" t="str">
        <f>IF(A552="",IF(A551="","",SUM($E$6:E551)),C552+D552)</f>
        <v/>
      </c>
      <c r="G552" s="1" t="str">
        <f t="shared" si="69"/>
        <v/>
      </c>
      <c r="H552" s="2" t="str">
        <f t="shared" si="68"/>
        <v/>
      </c>
      <c r="I552" s="2" t="str">
        <f>IF(G552="",IF(G551="","",SUM(I$6:I551)),H552*$F$2)</f>
        <v/>
      </c>
      <c r="J552" s="2" t="str">
        <f>IF(G552="",IF(G551="","",SUM($J$6:J551)),K552-I552)</f>
        <v/>
      </c>
      <c r="K552" s="2" t="str">
        <f>IF(G552="",IF(G551="","",SUM($K$6:K551)),H552*(100%+$F$2)^($I$1-G551)*$F$2/((100%+$F$2)^($I$1-G551)-1))</f>
        <v/>
      </c>
      <c r="Q552" s="4" t="str">
        <f t="shared" si="70"/>
        <v/>
      </c>
      <c r="R552" s="33" t="str">
        <f t="shared" si="71"/>
        <v/>
      </c>
    </row>
    <row r="553" spans="2:18" x14ac:dyDescent="0.35">
      <c r="B553" s="9" t="str">
        <f t="shared" si="65"/>
        <v/>
      </c>
      <c r="C553" s="2" t="str">
        <f>IF(A553="",IF(A552="","",SUM($C$6:C552)),B553*$F$2)</f>
        <v/>
      </c>
      <c r="D553" s="2" t="str">
        <f>IF(A553="",IF(A552="","",SUM($D$6:D552)),(D552+(B552*$F$1)/($I$1-A551)))</f>
        <v/>
      </c>
      <c r="E553" s="2" t="str">
        <f>IF(A553="",IF(A552="","",SUM($E$6:E552)),C553+D553)</f>
        <v/>
      </c>
      <c r="G553" s="1" t="str">
        <f t="shared" si="69"/>
        <v/>
      </c>
      <c r="H553" s="2" t="str">
        <f t="shared" si="68"/>
        <v/>
      </c>
      <c r="I553" s="2" t="str">
        <f>IF(G553="",IF(G552="","",SUM(I$6:I552)),H553*$F$2)</f>
        <v/>
      </c>
      <c r="J553" s="2" t="str">
        <f>IF(G553="",IF(G552="","",SUM($J$6:J552)),K553-I553)</f>
        <v/>
      </c>
      <c r="K553" s="2" t="str">
        <f>IF(G553="",IF(G552="","",SUM($K$6:K552)),H553*(100%+$F$2)^($I$1-G552)*$F$2/((100%+$F$2)^($I$1-G552)-1))</f>
        <v/>
      </c>
      <c r="Q553" s="4" t="str">
        <f t="shared" si="70"/>
        <v/>
      </c>
      <c r="R553" s="33" t="str">
        <f t="shared" si="71"/>
        <v/>
      </c>
    </row>
    <row r="554" spans="2:18" x14ac:dyDescent="0.35">
      <c r="B554" s="9" t="str">
        <f t="shared" si="65"/>
        <v/>
      </c>
      <c r="C554" s="2" t="str">
        <f>IF(A554="",IF(A553="","",SUM($C$6:C553)),B554*$F$2)</f>
        <v/>
      </c>
      <c r="D554" s="2" t="str">
        <f>IF(A554="",IF(A553="","",SUM($D$6:D553)),(D553+(B553*$F$1)/($I$1-A552)))</f>
        <v/>
      </c>
      <c r="E554" s="2" t="str">
        <f>IF(A554="",IF(A553="","",SUM($E$6:E553)),C554+D554)</f>
        <v/>
      </c>
      <c r="G554" s="1" t="str">
        <f t="shared" si="69"/>
        <v/>
      </c>
      <c r="H554" s="2" t="str">
        <f t="shared" si="68"/>
        <v/>
      </c>
      <c r="I554" s="2" t="str">
        <f>IF(G554="",IF(G553="","",SUM(I$6:I553)),H554*$F$2)</f>
        <v/>
      </c>
      <c r="J554" s="2" t="str">
        <f>IF(G554="",IF(G553="","",SUM($J$6:J553)),K554-I554)</f>
        <v/>
      </c>
      <c r="K554" s="2" t="str">
        <f>IF(G554="",IF(G553="","",SUM($K$6:K553)),H554*(100%+$F$2)^($I$1-G553)*$F$2/((100%+$F$2)^($I$1-G553)-1))</f>
        <v/>
      </c>
      <c r="Q554" s="4" t="str">
        <f t="shared" si="70"/>
        <v/>
      </c>
      <c r="R554" s="33" t="str">
        <f t="shared" si="71"/>
        <v/>
      </c>
    </row>
    <row r="555" spans="2:18" x14ac:dyDescent="0.35">
      <c r="B555" s="9" t="str">
        <f t="shared" si="65"/>
        <v/>
      </c>
      <c r="C555" s="2" t="str">
        <f>IF(A555="",IF(A554="","",SUM($C$6:C554)),B555*$F$2)</f>
        <v/>
      </c>
      <c r="D555" s="2" t="str">
        <f>IF(A555="",IF(A554="","",SUM($D$6:D554)),(D554+(B554*$F$1)/($I$1-A553)))</f>
        <v/>
      </c>
      <c r="E555" s="2" t="str">
        <f>IF(A555="",IF(A554="","",SUM($E$6:E554)),C555+D555)</f>
        <v/>
      </c>
      <c r="G555" s="1" t="str">
        <f t="shared" si="69"/>
        <v/>
      </c>
      <c r="H555" s="2" t="str">
        <f t="shared" si="68"/>
        <v/>
      </c>
      <c r="I555" s="2" t="str">
        <f>IF(G555="",IF(G554="","",SUM(I$6:I554)),H555*$F$2)</f>
        <v/>
      </c>
      <c r="J555" s="2" t="str">
        <f>IF(G555="",IF(G554="","",SUM($J$6:J554)),K555-I555)</f>
        <v/>
      </c>
      <c r="K555" s="2" t="str">
        <f>IF(G555="",IF(G554="","",SUM($K$6:K554)),H555*(100%+$F$2)^($I$1-G554)*$F$2/((100%+$F$2)^($I$1-G554)-1))</f>
        <v/>
      </c>
      <c r="Q555" s="4" t="str">
        <f t="shared" si="70"/>
        <v/>
      </c>
      <c r="R555" s="33" t="str">
        <f t="shared" si="71"/>
        <v/>
      </c>
    </row>
    <row r="556" spans="2:18" x14ac:dyDescent="0.35">
      <c r="B556" s="9" t="str">
        <f t="shared" si="65"/>
        <v/>
      </c>
      <c r="C556" s="2" t="str">
        <f>IF(A556="",IF(A555="","",SUM($C$6:C555)),B556*$F$2)</f>
        <v/>
      </c>
      <c r="D556" s="2" t="str">
        <f>IF(A556="",IF(A555="","",SUM($D$6:D555)),(D555+(B555*$F$1)/($I$1-A554)))</f>
        <v/>
      </c>
      <c r="E556" s="2" t="str">
        <f>IF(A556="",IF(A555="","",SUM($E$6:E555)),C556+D556)</f>
        <v/>
      </c>
      <c r="G556" s="1" t="str">
        <f t="shared" si="69"/>
        <v/>
      </c>
      <c r="H556" s="2" t="str">
        <f t="shared" si="68"/>
        <v/>
      </c>
      <c r="I556" s="2" t="str">
        <f>IF(G556="",IF(G555="","",SUM(I$6:I555)),H556*$F$2)</f>
        <v/>
      </c>
      <c r="J556" s="2" t="str">
        <f>IF(G556="",IF(G555="","",SUM($J$6:J555)),K556-I556)</f>
        <v/>
      </c>
      <c r="K556" s="2" t="str">
        <f>IF(G556="",IF(G555="","",SUM($K$6:K555)),H556*(100%+$F$2)^($I$1-G555)*$F$2/((100%+$F$2)^($I$1-G555)-1))</f>
        <v/>
      </c>
      <c r="Q556" s="4" t="str">
        <f t="shared" si="70"/>
        <v/>
      </c>
      <c r="R556" s="33" t="str">
        <f t="shared" si="71"/>
        <v/>
      </c>
    </row>
    <row r="557" spans="2:18" x14ac:dyDescent="0.35">
      <c r="B557" s="9" t="str">
        <f t="shared" si="65"/>
        <v/>
      </c>
      <c r="C557" s="2" t="str">
        <f>IF(A557="",IF(A556="","",SUM($C$6:C556)),B557*$F$2)</f>
        <v/>
      </c>
      <c r="D557" s="2" t="str">
        <f>IF(A557="",IF(A556="","",SUM($D$6:D556)),(D556+(B556*$F$1)/($I$1-A555)))</f>
        <v/>
      </c>
      <c r="E557" s="2" t="str">
        <f>IF(A557="",IF(A556="","",SUM($E$6:E556)),C557+D557)</f>
        <v/>
      </c>
      <c r="G557" s="1" t="str">
        <f t="shared" si="69"/>
        <v/>
      </c>
      <c r="H557" s="2" t="str">
        <f t="shared" si="68"/>
        <v/>
      </c>
      <c r="I557" s="2" t="str">
        <f>IF(G557="",IF(G556="","",SUM(I$6:I556)),H557*$F$2)</f>
        <v/>
      </c>
      <c r="J557" s="2" t="str">
        <f>IF(G557="",IF(G556="","",SUM($J$6:J556)),K557-I557)</f>
        <v/>
      </c>
      <c r="K557" s="2" t="str">
        <f>IF(G557="",IF(G556="","",SUM($K$6:K556)),H557*(100%+$F$2)^($I$1-G556)*$F$2/((100%+$F$2)^($I$1-G556)-1))</f>
        <v/>
      </c>
      <c r="Q557" s="4" t="str">
        <f t="shared" si="70"/>
        <v/>
      </c>
      <c r="R557" s="33" t="str">
        <f t="shared" si="71"/>
        <v/>
      </c>
    </row>
    <row r="558" spans="2:18" x14ac:dyDescent="0.35">
      <c r="B558" s="9" t="str">
        <f t="shared" si="65"/>
        <v/>
      </c>
      <c r="C558" s="2" t="str">
        <f>IF(A558="",IF(A557="","",SUM($C$6:C557)),B558*$F$2)</f>
        <v/>
      </c>
      <c r="D558" s="2" t="str">
        <f>IF(A558="",IF(A557="","",SUM($D$6:D557)),(D557+(B557*$F$1)/($I$1-A556)))</f>
        <v/>
      </c>
      <c r="E558" s="2" t="str">
        <f>IF(A558="",IF(A557="","",SUM($E$6:E557)),C558+D558)</f>
        <v/>
      </c>
      <c r="G558" s="1" t="str">
        <f t="shared" si="69"/>
        <v/>
      </c>
      <c r="H558" s="2" t="str">
        <f t="shared" si="68"/>
        <v/>
      </c>
      <c r="I558" s="2" t="str">
        <f>IF(G558="",IF(G557="","",SUM(I$6:I557)),H558*$F$2)</f>
        <v/>
      </c>
      <c r="J558" s="2" t="str">
        <f>IF(G558="",IF(G557="","",SUM($J$6:J557)),K558-I558)</f>
        <v/>
      </c>
      <c r="K558" s="2" t="str">
        <f>IF(G558="",IF(G557="","",SUM($K$6:K557)),H558*(100%+$F$2)^($I$1-G557)*$F$2/((100%+$F$2)^($I$1-G557)-1))</f>
        <v/>
      </c>
      <c r="Q558" s="4" t="str">
        <f t="shared" si="70"/>
        <v/>
      </c>
      <c r="R558" s="33" t="str">
        <f t="shared" si="71"/>
        <v/>
      </c>
    </row>
    <row r="559" spans="2:18" x14ac:dyDescent="0.35">
      <c r="B559" s="9" t="str">
        <f t="shared" si="65"/>
        <v/>
      </c>
      <c r="C559" s="2" t="str">
        <f>IF(A559="",IF(A558="","",SUM($C$6:C558)),B559*$F$2)</f>
        <v/>
      </c>
      <c r="D559" s="2" t="str">
        <f>IF(A559="",IF(A558="","",SUM($D$6:D558)),(D558+(B558*$F$1)/($I$1-A557)))</f>
        <v/>
      </c>
      <c r="E559" s="2" t="str">
        <f>IF(A559="",IF(A558="","",SUM($E$6:E558)),C559+D559)</f>
        <v/>
      </c>
      <c r="G559" s="1" t="str">
        <f t="shared" si="69"/>
        <v/>
      </c>
      <c r="H559" s="2" t="str">
        <f t="shared" si="68"/>
        <v/>
      </c>
      <c r="I559" s="2" t="str">
        <f>IF(G559="",IF(G558="","",SUM(I$6:I558)),H559*$F$2)</f>
        <v/>
      </c>
      <c r="J559" s="2" t="str">
        <f>IF(G559="",IF(G558="","",SUM($J$6:J558)),K559-I559)</f>
        <v/>
      </c>
      <c r="K559" s="2" t="str">
        <f>IF(G559="",IF(G558="","",SUM($K$6:K558)),H559*(100%+$F$2)^($I$1-G558)*$F$2/((100%+$F$2)^($I$1-G558)-1))</f>
        <v/>
      </c>
      <c r="Q559" s="4" t="str">
        <f t="shared" si="70"/>
        <v/>
      </c>
      <c r="R559" s="33" t="str">
        <f t="shared" si="71"/>
        <v/>
      </c>
    </row>
    <row r="560" spans="2:18" x14ac:dyDescent="0.35">
      <c r="B560" s="9" t="str">
        <f t="shared" ref="B560:B623" si="72">IF(A560="",IF(A559="","","samtals"),B559+(B559-D559)*$F$1-D559)</f>
        <v/>
      </c>
      <c r="C560" s="2" t="str">
        <f>IF(A560="",IF(A559="","",SUM($C$6:C559)),B560*$F$2)</f>
        <v/>
      </c>
      <c r="D560" s="2" t="str">
        <f>IF(A560="",IF(A559="","",SUM($D$6:D559)),(D559+(B559*$F$1)/($I$1-A558)))</f>
        <v/>
      </c>
      <c r="E560" s="2" t="str">
        <f>IF(A560="",IF(A559="","",SUM($E$6:E559)),C560+D560)</f>
        <v/>
      </c>
      <c r="G560" s="1" t="str">
        <f t="shared" si="69"/>
        <v/>
      </c>
      <c r="H560" s="2" t="str">
        <f t="shared" si="68"/>
        <v/>
      </c>
      <c r="I560" s="2" t="str">
        <f>IF(G560="",IF(G559="","",SUM(I$6:I559)),H560*$F$2)</f>
        <v/>
      </c>
      <c r="J560" s="2" t="str">
        <f>IF(G560="",IF(G559="","",SUM($J$6:J559)),K560-I560)</f>
        <v/>
      </c>
      <c r="K560" s="2" t="str">
        <f>IF(G560="",IF(G559="","",SUM($K$6:K559)),H560*(100%+$F$2)^($I$1-G559)*$F$2/((100%+$F$2)^($I$1-G559)-1))</f>
        <v/>
      </c>
      <c r="Q560" s="4" t="str">
        <f t="shared" si="70"/>
        <v/>
      </c>
      <c r="R560" s="33" t="str">
        <f t="shared" si="71"/>
        <v/>
      </c>
    </row>
    <row r="561" spans="2:18" x14ac:dyDescent="0.35">
      <c r="B561" s="9" t="str">
        <f t="shared" si="72"/>
        <v/>
      </c>
      <c r="C561" s="2" t="str">
        <f>IF(A561="",IF(A560="","",SUM($C$6:C560)),B561*$F$2)</f>
        <v/>
      </c>
      <c r="D561" s="2" t="str">
        <f>IF(A561="",IF(A560="","",SUM($D$6:D560)),(D560+(B560*$F$1)/($I$1-A559)))</f>
        <v/>
      </c>
      <c r="E561" s="2" t="str">
        <f>IF(A561="",IF(A560="","",SUM($E$6:E560)),C561+D561)</f>
        <v/>
      </c>
      <c r="G561" s="1" t="str">
        <f t="shared" si="69"/>
        <v/>
      </c>
      <c r="H561" s="2" t="str">
        <f t="shared" si="68"/>
        <v/>
      </c>
      <c r="I561" s="2" t="str">
        <f>IF(G561="",IF(G560="","",SUM(I$6:I560)),H561*$F$2)</f>
        <v/>
      </c>
      <c r="J561" s="2" t="str">
        <f>IF(G561="",IF(G560="","",SUM($J$6:J560)),K561-I561)</f>
        <v/>
      </c>
      <c r="K561" s="2" t="str">
        <f>IF(G561="",IF(G560="","",SUM($K$6:K560)),H561*(100%+$F$2)^($I$1-G560)*$F$2/((100%+$F$2)^($I$1-G560)-1))</f>
        <v/>
      </c>
      <c r="Q561" s="4" t="str">
        <f t="shared" si="70"/>
        <v/>
      </c>
      <c r="R561" s="33" t="str">
        <f t="shared" si="71"/>
        <v/>
      </c>
    </row>
    <row r="562" spans="2:18" x14ac:dyDescent="0.35">
      <c r="B562" s="9" t="str">
        <f t="shared" si="72"/>
        <v/>
      </c>
      <c r="C562" s="2" t="str">
        <f>IF(A562="",IF(A561="","",SUM($C$6:C561)),B562*$F$2)</f>
        <v/>
      </c>
      <c r="D562" s="2" t="str">
        <f>IF(A562="",IF(A561="","",SUM($D$6:D561)),(D561+(B561*$F$1)/($I$1-A560)))</f>
        <v/>
      </c>
      <c r="E562" s="2" t="str">
        <f>IF(A562="",IF(A561="","",SUM($E$6:E561)),C562+D562)</f>
        <v/>
      </c>
      <c r="G562" s="1" t="str">
        <f t="shared" si="69"/>
        <v/>
      </c>
      <c r="H562" s="2" t="str">
        <f t="shared" si="68"/>
        <v/>
      </c>
      <c r="I562" s="2" t="str">
        <f>IF(G562="",IF(G561="","",SUM(I$6:I561)),H562*$F$2)</f>
        <v/>
      </c>
      <c r="J562" s="2" t="str">
        <f>IF(G562="",IF(G561="","",SUM($J$6:J561)),K562-I562)</f>
        <v/>
      </c>
      <c r="K562" s="2" t="str">
        <f>IF(G562="",IF(G561="","",SUM($K$6:K561)),H562*(100%+$F$2)^($I$1-G561)*$F$2/((100%+$F$2)^($I$1-G561)-1))</f>
        <v/>
      </c>
      <c r="Q562" s="4" t="str">
        <f t="shared" si="70"/>
        <v/>
      </c>
      <c r="R562" s="33" t="str">
        <f t="shared" si="71"/>
        <v/>
      </c>
    </row>
    <row r="563" spans="2:18" x14ac:dyDescent="0.35">
      <c r="B563" s="9" t="str">
        <f t="shared" si="72"/>
        <v/>
      </c>
      <c r="C563" s="2" t="str">
        <f>IF(A563="",IF(A562="","",SUM($C$6:C562)),B563*$F$2)</f>
        <v/>
      </c>
      <c r="D563" s="2" t="str">
        <f>IF(A563="",IF(A562="","",SUM($D$6:D562)),(D562+(B562*$F$1)/($I$1-A561)))</f>
        <v/>
      </c>
      <c r="E563" s="2" t="str">
        <f>IF(A563="",IF(A562="","",SUM($E$6:E562)),C563+D563)</f>
        <v/>
      </c>
      <c r="G563" s="1" t="str">
        <f t="shared" si="69"/>
        <v/>
      </c>
      <c r="H563" s="2" t="str">
        <f t="shared" si="68"/>
        <v/>
      </c>
      <c r="I563" s="2" t="str">
        <f>IF(G563="",IF(G562="","",SUM(I$6:I562)),H563*$F$2)</f>
        <v/>
      </c>
      <c r="J563" s="2" t="str">
        <f>IF(G563="",IF(G562="","",SUM($J$6:J562)),K563-I563)</f>
        <v/>
      </c>
      <c r="K563" s="2" t="str">
        <f>IF(G563="",IF(G562="","",SUM($K$6:K562)),H563*(100%+$F$2)^($I$1-G562)*$F$2/((100%+$F$2)^($I$1-G562)-1))</f>
        <v/>
      </c>
      <c r="Q563" s="4" t="str">
        <f t="shared" si="70"/>
        <v/>
      </c>
      <c r="R563" s="33" t="str">
        <f t="shared" si="71"/>
        <v/>
      </c>
    </row>
    <row r="564" spans="2:18" x14ac:dyDescent="0.35">
      <c r="B564" s="9" t="str">
        <f t="shared" si="72"/>
        <v/>
      </c>
      <c r="C564" s="2" t="str">
        <f>IF(A564="",IF(A563="","",SUM($C$6:C563)),B564*$F$2)</f>
        <v/>
      </c>
      <c r="D564" s="2" t="str">
        <f>IF(A564="",IF(A563="","",SUM($D$6:D563)),(D563+(B563*$F$1)/($I$1-A562)))</f>
        <v/>
      </c>
      <c r="E564" s="2" t="str">
        <f>IF(A564="",IF(A563="","",SUM($E$6:E563)),C564+D564)</f>
        <v/>
      </c>
      <c r="G564" s="1" t="str">
        <f t="shared" si="69"/>
        <v/>
      </c>
      <c r="H564" s="2" t="str">
        <f t="shared" si="68"/>
        <v/>
      </c>
      <c r="I564" s="2" t="str">
        <f>IF(G564="",IF(G563="","",SUM(I$6:I563)),H564*$F$2)</f>
        <v/>
      </c>
      <c r="J564" s="2" t="str">
        <f>IF(G564="",IF(G563="","",SUM($J$6:J563)),K564-I564)</f>
        <v/>
      </c>
      <c r="K564" s="2" t="str">
        <f>IF(G564="",IF(G563="","",SUM($K$6:K563)),H564*(100%+$F$2)^($I$1-G563)*$F$2/((100%+$F$2)^($I$1-G563)-1))</f>
        <v/>
      </c>
      <c r="Q564" s="4" t="str">
        <f t="shared" si="70"/>
        <v/>
      </c>
      <c r="R564" s="33" t="str">
        <f t="shared" si="71"/>
        <v/>
      </c>
    </row>
    <row r="565" spans="2:18" x14ac:dyDescent="0.35">
      <c r="B565" s="9" t="str">
        <f t="shared" si="72"/>
        <v/>
      </c>
      <c r="C565" s="2" t="str">
        <f>IF(A565="",IF(A564="","",SUM($C$6:C564)),B565*$F$2)</f>
        <v/>
      </c>
      <c r="D565" s="2" t="str">
        <f>IF(A565="",IF(A564="","",SUM($D$6:D564)),(D564+(B564*$F$1)/($I$1-A563)))</f>
        <v/>
      </c>
      <c r="E565" s="2" t="str">
        <f>IF(A565="",IF(A564="","",SUM($E$6:E564)),C565+D565)</f>
        <v/>
      </c>
      <c r="G565" s="1" t="str">
        <f t="shared" si="69"/>
        <v/>
      </c>
      <c r="H565" s="2" t="str">
        <f t="shared" si="68"/>
        <v/>
      </c>
      <c r="I565" s="2" t="str">
        <f>IF(G565="",IF(G564="","",SUM(I$6:I564)),H565*$F$2)</f>
        <v/>
      </c>
      <c r="J565" s="2" t="str">
        <f>IF(G565="",IF(G564="","",SUM($J$6:J564)),K565-I565)</f>
        <v/>
      </c>
      <c r="K565" s="2" t="str">
        <f>IF(G565="",IF(G564="","",SUM($K$6:K564)),H565*(100%+$F$2)^($I$1-G564)*$F$2/((100%+$F$2)^($I$1-G564)-1))</f>
        <v/>
      </c>
      <c r="Q565" s="4" t="str">
        <f t="shared" si="70"/>
        <v/>
      </c>
      <c r="R565" s="33" t="str">
        <f t="shared" si="71"/>
        <v/>
      </c>
    </row>
    <row r="566" spans="2:18" x14ac:dyDescent="0.35">
      <c r="B566" s="9" t="str">
        <f t="shared" si="72"/>
        <v/>
      </c>
      <c r="C566" s="2" t="str">
        <f>IF(A566="",IF(A565="","",SUM($C$6:C565)),B566*$F$2)</f>
        <v/>
      </c>
      <c r="D566" s="2" t="str">
        <f>IF(A566="",IF(A565="","",SUM($D$6:D565)),(D565+(B565*$F$1)/($I$1-A564)))</f>
        <v/>
      </c>
      <c r="E566" s="2" t="str">
        <f>IF(A566="",IF(A565="","",SUM($E$6:E565)),C566+D566)</f>
        <v/>
      </c>
      <c r="G566" s="1" t="str">
        <f t="shared" si="69"/>
        <v/>
      </c>
      <c r="H566" s="2" t="str">
        <f t="shared" si="68"/>
        <v/>
      </c>
      <c r="I566" s="2" t="str">
        <f>IF(G566="",IF(G565="","",SUM(I$6:I565)),H566*$F$2)</f>
        <v/>
      </c>
      <c r="J566" s="2" t="str">
        <f>IF(G566="",IF(G565="","",SUM($J$6:J565)),K566-I566)</f>
        <v/>
      </c>
      <c r="K566" s="2" t="str">
        <f>IF(G566="",IF(G565="","",SUM($K$6:K565)),H566*(100%+$F$2)^($I$1-G565)*$F$2/((100%+$F$2)^($I$1-G565)-1))</f>
        <v/>
      </c>
      <c r="Q566" s="4" t="str">
        <f t="shared" si="70"/>
        <v/>
      </c>
      <c r="R566" s="33" t="str">
        <f t="shared" si="71"/>
        <v/>
      </c>
    </row>
    <row r="567" spans="2:18" x14ac:dyDescent="0.35">
      <c r="B567" s="9" t="str">
        <f t="shared" si="72"/>
        <v/>
      </c>
      <c r="C567" s="2" t="str">
        <f>IF(A567="",IF(A566="","",SUM($C$6:C566)),B567*$F$2)</f>
        <v/>
      </c>
      <c r="D567" s="2" t="str">
        <f>IF(A567="",IF(A566="","",SUM($D$6:D566)),(D566+(B566*$F$1)/($I$1-A565)))</f>
        <v/>
      </c>
      <c r="E567" s="2" t="str">
        <f>IF(A567="",IF(A566="","",SUM($E$6:E566)),C567+D567)</f>
        <v/>
      </c>
      <c r="G567" s="1" t="str">
        <f t="shared" si="69"/>
        <v/>
      </c>
      <c r="H567" s="2" t="str">
        <f t="shared" si="68"/>
        <v/>
      </c>
      <c r="I567" s="2" t="str">
        <f>IF(G567="",IF(G566="","",SUM(I$6:I566)),H567*$F$2)</f>
        <v/>
      </c>
      <c r="J567" s="2" t="str">
        <f>IF(G567="",IF(G566="","",SUM($J$6:J566)),K567-I567)</f>
        <v/>
      </c>
      <c r="K567" s="2" t="str">
        <f>IF(G567="",IF(G566="","",SUM($K$6:K566)),H567*(100%+$F$2)^($I$1-G566)*$F$2/((100%+$F$2)^($I$1-G566)-1))</f>
        <v/>
      </c>
      <c r="Q567" s="4" t="str">
        <f t="shared" si="70"/>
        <v/>
      </c>
      <c r="R567" s="33" t="str">
        <f t="shared" si="71"/>
        <v/>
      </c>
    </row>
    <row r="568" spans="2:18" x14ac:dyDescent="0.35">
      <c r="B568" s="9" t="str">
        <f t="shared" si="72"/>
        <v/>
      </c>
      <c r="C568" s="2" t="str">
        <f>IF(A568="",IF(A567="","",SUM($C$6:C567)),B568*$F$2)</f>
        <v/>
      </c>
      <c r="D568" s="2" t="str">
        <f>IF(A568="",IF(A567="","",SUM($D$6:D567)),(D567+(B567*$F$1)/($I$1-A566)))</f>
        <v/>
      </c>
      <c r="E568" s="2" t="str">
        <f>IF(A568="",IF(A567="","",SUM($E$6:E567)),C568+D568)</f>
        <v/>
      </c>
      <c r="G568" s="1" t="str">
        <f t="shared" si="69"/>
        <v/>
      </c>
      <c r="H568" s="2" t="str">
        <f t="shared" si="68"/>
        <v/>
      </c>
      <c r="I568" s="2" t="str">
        <f>IF(G568="",IF(G567="","",SUM(I$6:I567)),H568*$F$2)</f>
        <v/>
      </c>
      <c r="J568" s="2" t="str">
        <f>IF(G568="",IF(G567="","",SUM($J$6:J567)),K568-I568)</f>
        <v/>
      </c>
      <c r="K568" s="2" t="str">
        <f>IF(G568="",IF(G567="","",SUM($K$6:K567)),H568*(100%+$F$2)^($I$1-G567)*$F$2/((100%+$F$2)^($I$1-G567)-1))</f>
        <v/>
      </c>
      <c r="Q568" s="4" t="str">
        <f t="shared" si="70"/>
        <v/>
      </c>
      <c r="R568" s="33" t="str">
        <f t="shared" si="71"/>
        <v/>
      </c>
    </row>
    <row r="569" spans="2:18" x14ac:dyDescent="0.35">
      <c r="B569" s="9" t="str">
        <f t="shared" si="72"/>
        <v/>
      </c>
      <c r="C569" s="2" t="str">
        <f>IF(A569="",IF(A568="","",SUM($C$6:C568)),B569*$F$2)</f>
        <v/>
      </c>
      <c r="D569" s="2" t="str">
        <f>IF(A569="",IF(A568="","",SUM($D$6:D568)),(D568+(B568*$F$1)/($I$1-A567)))</f>
        <v/>
      </c>
      <c r="E569" s="2" t="str">
        <f>IF(A569="",IF(A568="","",SUM($E$6:E568)),C569+D569)</f>
        <v/>
      </c>
      <c r="G569" s="1" t="str">
        <f t="shared" si="69"/>
        <v/>
      </c>
      <c r="H569" s="2" t="str">
        <f t="shared" si="68"/>
        <v/>
      </c>
      <c r="I569" s="2" t="str">
        <f>IF(G569="",IF(G568="","",SUM(I$6:I568)),H569*$F$2)</f>
        <v/>
      </c>
      <c r="J569" s="2" t="str">
        <f>IF(G569="",IF(G568="","",SUM($J$6:J568)),K569-I569)</f>
        <v/>
      </c>
      <c r="K569" s="2" t="str">
        <f>IF(G569="",IF(G568="","",SUM($K$6:K568)),H569*(100%+$F$2)^($I$1-G568)*$F$2/((100%+$F$2)^($I$1-G568)-1))</f>
        <v/>
      </c>
      <c r="Q569" s="4" t="str">
        <f t="shared" si="70"/>
        <v/>
      </c>
      <c r="R569" s="33" t="str">
        <f t="shared" si="71"/>
        <v/>
      </c>
    </row>
    <row r="570" spans="2:18" x14ac:dyDescent="0.35">
      <c r="B570" s="9" t="str">
        <f t="shared" si="72"/>
        <v/>
      </c>
      <c r="C570" s="2" t="str">
        <f>IF(A570="",IF(A569="","",SUM($C$6:C569)),B570*$F$2)</f>
        <v/>
      </c>
      <c r="D570" s="2" t="str">
        <f>IF(A570="",IF(A569="","",SUM($D$6:D569)),(D569+(B569*$F$1)/($I$1-A568)))</f>
        <v/>
      </c>
      <c r="E570" s="2" t="str">
        <f>IF(A570="",IF(A569="","",SUM($E$6:E569)),C570+D570)</f>
        <v/>
      </c>
      <c r="G570" s="1" t="str">
        <f t="shared" si="69"/>
        <v/>
      </c>
      <c r="H570" s="2" t="str">
        <f t="shared" si="68"/>
        <v/>
      </c>
      <c r="I570" s="2" t="str">
        <f>IF(G570="",IF(G569="","",SUM(I$6:I569)),H570*$F$2)</f>
        <v/>
      </c>
      <c r="J570" s="2" t="str">
        <f>IF(G570="",IF(G569="","",SUM($J$6:J569)),K570-I570)</f>
        <v/>
      </c>
      <c r="K570" s="2" t="str">
        <f>IF(G570="",IF(G569="","",SUM($K$6:K569)),H570*(100%+$F$2)^($I$1-G569)*$F$2/((100%+$F$2)^($I$1-G569)-1))</f>
        <v/>
      </c>
      <c r="Q570" s="4" t="str">
        <f t="shared" si="70"/>
        <v/>
      </c>
      <c r="R570" s="33" t="str">
        <f t="shared" si="71"/>
        <v/>
      </c>
    </row>
    <row r="571" spans="2:18" x14ac:dyDescent="0.35">
      <c r="B571" s="9" t="str">
        <f t="shared" si="72"/>
        <v/>
      </c>
      <c r="C571" s="2" t="str">
        <f>IF(A571="",IF(A570="","",SUM($C$6:C570)),B571*$F$2)</f>
        <v/>
      </c>
      <c r="D571" s="2" t="str">
        <f>IF(A571="",IF(A570="","",SUM($D$6:D570)),(D570+(B570*$F$1)/($I$1-A569)))</f>
        <v/>
      </c>
      <c r="E571" s="2" t="str">
        <f>IF(A571="",IF(A570="","",SUM($E$6:E570)),C571+D571)</f>
        <v/>
      </c>
      <c r="G571" s="1" t="str">
        <f t="shared" si="69"/>
        <v/>
      </c>
      <c r="H571" s="2" t="str">
        <f t="shared" si="68"/>
        <v/>
      </c>
      <c r="I571" s="2" t="str">
        <f>IF(G571="",IF(G570="","",SUM(I$6:I570)),H571*$F$2)</f>
        <v/>
      </c>
      <c r="J571" s="2" t="str">
        <f>IF(G571="",IF(G570="","",SUM($J$6:J570)),K571-I571)</f>
        <v/>
      </c>
      <c r="K571" s="2" t="str">
        <f>IF(G571="",IF(G570="","",SUM($K$6:K570)),H571*(100%+$F$2)^($I$1-G570)*$F$2/((100%+$F$2)^($I$1-G570)-1))</f>
        <v/>
      </c>
      <c r="Q571" s="4" t="str">
        <f t="shared" si="70"/>
        <v/>
      </c>
      <c r="R571" s="33" t="str">
        <f t="shared" si="71"/>
        <v/>
      </c>
    </row>
    <row r="572" spans="2:18" x14ac:dyDescent="0.35">
      <c r="B572" s="9" t="str">
        <f t="shared" si="72"/>
        <v/>
      </c>
      <c r="C572" s="2" t="str">
        <f>IF(A572="",IF(A571="","",SUM($C$6:C571)),B572*$F$2)</f>
        <v/>
      </c>
      <c r="D572" s="2" t="str">
        <f>IF(A572="",IF(A571="","",SUM($D$6:D571)),(D571+(B571*$F$1)/($I$1-A570)))</f>
        <v/>
      </c>
      <c r="E572" s="2" t="str">
        <f>IF(A572="",IF(A571="","",SUM($E$6:E571)),C572+D572)</f>
        <v/>
      </c>
      <c r="G572" s="1" t="str">
        <f t="shared" si="69"/>
        <v/>
      </c>
      <c r="H572" s="2" t="str">
        <f t="shared" si="68"/>
        <v/>
      </c>
      <c r="I572" s="2" t="str">
        <f>IF(G572="",IF(G571="","",SUM(I$6:I571)),H572*$F$2)</f>
        <v/>
      </c>
      <c r="J572" s="2" t="str">
        <f>IF(G572="",IF(G571="","",SUM($J$6:J571)),K572-I572)</f>
        <v/>
      </c>
      <c r="K572" s="2" t="str">
        <f>IF(G572="",IF(G571="","",SUM($K$6:K571)),H572*(100%+$F$2)^($I$1-G571)*$F$2/((100%+$F$2)^($I$1-G571)-1))</f>
        <v/>
      </c>
      <c r="Q572" s="4" t="str">
        <f t="shared" si="70"/>
        <v/>
      </c>
      <c r="R572" s="33" t="str">
        <f t="shared" si="71"/>
        <v/>
      </c>
    </row>
    <row r="573" spans="2:18" x14ac:dyDescent="0.35">
      <c r="B573" s="9" t="str">
        <f t="shared" si="72"/>
        <v/>
      </c>
      <c r="C573" s="2" t="str">
        <f>IF(A573="",IF(A572="","",SUM($C$6:C572)),B573*$F$2)</f>
        <v/>
      </c>
      <c r="D573" s="2" t="str">
        <f>IF(A573="",IF(A572="","",SUM($D$6:D572)),(D572+(B572*$F$1)/($I$1-A571)))</f>
        <v/>
      </c>
      <c r="E573" s="2" t="str">
        <f>IF(A573="",IF(A572="","",SUM($E$6:E572)),C573+D573)</f>
        <v/>
      </c>
      <c r="G573" s="1" t="str">
        <f t="shared" si="69"/>
        <v/>
      </c>
      <c r="H573" s="2" t="str">
        <f t="shared" si="68"/>
        <v/>
      </c>
      <c r="I573" s="2" t="str">
        <f>IF(G573="",IF(G572="","",SUM(I$6:I572)),H573*$F$2)</f>
        <v/>
      </c>
      <c r="J573" s="2" t="str">
        <f>IF(G573="",IF(G572="","",SUM($J$6:J572)),K573-I573)</f>
        <v/>
      </c>
      <c r="K573" s="2" t="str">
        <f>IF(G573="",IF(G572="","",SUM($K$6:K572)),H573*(100%+$F$2)^($I$1-G572)*$F$2/((100%+$F$2)^($I$1-G572)-1))</f>
        <v/>
      </c>
      <c r="Q573" s="4" t="str">
        <f t="shared" si="70"/>
        <v/>
      </c>
      <c r="R573" s="33" t="str">
        <f t="shared" si="71"/>
        <v/>
      </c>
    </row>
    <row r="574" spans="2:18" x14ac:dyDescent="0.35">
      <c r="B574" s="9" t="str">
        <f t="shared" si="72"/>
        <v/>
      </c>
      <c r="C574" s="2" t="str">
        <f>IF(A574="",IF(A573="","",SUM($C$6:C573)),B574*$F$2)</f>
        <v/>
      </c>
      <c r="D574" s="2" t="str">
        <f>IF(A574="",IF(A573="","",SUM($D$6:D573)),(D573+(B573*$F$1)/($I$1-A572)))</f>
        <v/>
      </c>
      <c r="E574" s="2" t="str">
        <f>IF(A574="",IF(A573="","",SUM($E$6:E573)),C574+D574)</f>
        <v/>
      </c>
      <c r="G574" s="1" t="str">
        <f t="shared" si="69"/>
        <v/>
      </c>
      <c r="H574" s="2" t="str">
        <f t="shared" si="68"/>
        <v/>
      </c>
      <c r="I574" s="2" t="str">
        <f>IF(G574="",IF(G573="","",SUM(I$6:I573)),H574*$F$2)</f>
        <v/>
      </c>
      <c r="J574" s="2" t="str">
        <f>IF(G574="",IF(G573="","",SUM($J$6:J573)),K574-I574)</f>
        <v/>
      </c>
      <c r="K574" s="2" t="str">
        <f>IF(G574="",IF(G573="","",SUM($K$6:K573)),H574*(100%+$F$2)^($I$1-G573)*$F$2/((100%+$F$2)^($I$1-G573)-1))</f>
        <v/>
      </c>
      <c r="Q574" s="4" t="str">
        <f t="shared" si="70"/>
        <v/>
      </c>
      <c r="R574" s="33" t="str">
        <f t="shared" si="71"/>
        <v/>
      </c>
    </row>
    <row r="575" spans="2:18" x14ac:dyDescent="0.35">
      <c r="B575" s="9" t="str">
        <f t="shared" si="72"/>
        <v/>
      </c>
      <c r="C575" s="2" t="str">
        <f>IF(A575="",IF(A574="","",SUM($C$6:C574)),B575*$F$2)</f>
        <v/>
      </c>
      <c r="D575" s="2" t="str">
        <f>IF(A575="",IF(A574="","",SUM($D$6:D574)),(D574+(B574*$F$1)/($I$1-A573)))</f>
        <v/>
      </c>
      <c r="E575" s="2" t="str">
        <f>IF(A575="",IF(A574="","",SUM($E$6:E574)),C575+D575)</f>
        <v/>
      </c>
      <c r="G575" s="1" t="str">
        <f t="shared" si="69"/>
        <v/>
      </c>
      <c r="H575" s="2" t="str">
        <f t="shared" si="68"/>
        <v/>
      </c>
      <c r="I575" s="2" t="str">
        <f>IF(G575="",IF(G574="","",SUM(I$6:I574)),H575*$F$2)</f>
        <v/>
      </c>
      <c r="J575" s="2" t="str">
        <f>IF(G575="",IF(G574="","",SUM($J$6:J574)),K575-I575)</f>
        <v/>
      </c>
      <c r="K575" s="2" t="str">
        <f>IF(G575="",IF(G574="","",SUM($K$6:K574)),H575*(100%+$F$2)^($I$1-G574)*$F$2/((100%+$F$2)^($I$1-G574)-1))</f>
        <v/>
      </c>
      <c r="Q575" s="4" t="str">
        <f t="shared" si="70"/>
        <v/>
      </c>
      <c r="R575" s="33" t="str">
        <f t="shared" si="71"/>
        <v/>
      </c>
    </row>
    <row r="576" spans="2:18" x14ac:dyDescent="0.35">
      <c r="B576" s="9" t="str">
        <f t="shared" si="72"/>
        <v/>
      </c>
      <c r="C576" s="2" t="str">
        <f>IF(A576="",IF(A575="","",SUM($C$6:C575)),B576*$F$2)</f>
        <v/>
      </c>
      <c r="D576" s="2" t="str">
        <f>IF(A576="",IF(A575="","",SUM($D$6:D575)),(D575+(B575*$F$1)/($I$1-A574)))</f>
        <v/>
      </c>
      <c r="E576" s="2" t="str">
        <f>IF(A576="",IF(A575="","",SUM($E$6:E575)),C576+D576)</f>
        <v/>
      </c>
      <c r="G576" s="1" t="str">
        <f t="shared" si="69"/>
        <v/>
      </c>
      <c r="H576" s="2" t="str">
        <f t="shared" si="68"/>
        <v/>
      </c>
      <c r="I576" s="2" t="str">
        <f>IF(G576="",IF(G575="","",SUM(I$6:I575)),H576*$F$2)</f>
        <v/>
      </c>
      <c r="J576" s="2" t="str">
        <f>IF(G576="",IF(G575="","",SUM($J$6:J575)),K576-I576)</f>
        <v/>
      </c>
      <c r="K576" s="2" t="str">
        <f>IF(G576="",IF(G575="","",SUM($K$6:K575)),H576*(100%+$F$2)^($I$1-G575)*$F$2/((100%+$F$2)^($I$1-G575)-1))</f>
        <v/>
      </c>
      <c r="Q576" s="4" t="str">
        <f t="shared" si="70"/>
        <v/>
      </c>
      <c r="R576" s="33" t="str">
        <f t="shared" si="71"/>
        <v/>
      </c>
    </row>
    <row r="577" spans="2:18" x14ac:dyDescent="0.35">
      <c r="B577" s="9" t="str">
        <f t="shared" si="72"/>
        <v/>
      </c>
      <c r="C577" s="2" t="str">
        <f>IF(A577="",IF(A576="","",SUM($C$6:C576)),B577*$F$2)</f>
        <v/>
      </c>
      <c r="D577" s="2" t="str">
        <f>IF(A577="",IF(A576="","",SUM($D$6:D576)),(D576+(B576*$F$1)/($I$1-A575)))</f>
        <v/>
      </c>
      <c r="E577" s="2" t="str">
        <f>IF(A577="",IF(A576="","",SUM($E$6:E576)),C577+D577)</f>
        <v/>
      </c>
      <c r="G577" s="1" t="str">
        <f t="shared" si="69"/>
        <v/>
      </c>
      <c r="H577" s="2" t="str">
        <f t="shared" si="68"/>
        <v/>
      </c>
      <c r="I577" s="2" t="str">
        <f>IF(G577="",IF(G576="","",SUM(I$6:I576)),H577*$F$2)</f>
        <v/>
      </c>
      <c r="J577" s="2" t="str">
        <f>IF(G577="",IF(G576="","",SUM($J$6:J576)),K577-I577)</f>
        <v/>
      </c>
      <c r="K577" s="2" t="str">
        <f>IF(G577="",IF(G576="","",SUM($K$6:K576)),H577*(100%+$F$2)^($I$1-G576)*$F$2/((100%+$F$2)^($I$1-G576)-1))</f>
        <v/>
      </c>
      <c r="Q577" s="4" t="str">
        <f t="shared" si="70"/>
        <v/>
      </c>
      <c r="R577" s="33" t="str">
        <f t="shared" si="71"/>
        <v/>
      </c>
    </row>
    <row r="578" spans="2:18" x14ac:dyDescent="0.35">
      <c r="B578" s="9" t="str">
        <f t="shared" si="72"/>
        <v/>
      </c>
      <c r="C578" s="2" t="str">
        <f>IF(A578="",IF(A577="","",SUM($C$6:C577)),B578*$F$2)</f>
        <v/>
      </c>
      <c r="D578" s="2" t="str">
        <f>IF(A578="",IF(A577="","",SUM($D$6:D577)),(D577+(B577*$F$1)/($I$1-A576)))</f>
        <v/>
      </c>
      <c r="E578" s="2" t="str">
        <f>IF(A578="",IF(A577="","",SUM($E$6:E577)),C578+D578)</f>
        <v/>
      </c>
      <c r="G578" s="1" t="str">
        <f t="shared" si="69"/>
        <v/>
      </c>
      <c r="H578" s="2" t="str">
        <f t="shared" si="68"/>
        <v/>
      </c>
      <c r="I578" s="2" t="str">
        <f>IF(G578="",IF(G577="","",SUM(I$6:I577)),H578*$F$2)</f>
        <v/>
      </c>
      <c r="J578" s="2" t="str">
        <f>IF(G578="",IF(G577="","",SUM($J$6:J577)),K578-I578)</f>
        <v/>
      </c>
      <c r="K578" s="2" t="str">
        <f>IF(G578="",IF(G577="","",SUM($K$6:K577)),H578*(100%+$F$2)^($I$1-G577)*$F$2/((100%+$F$2)^($I$1-G577)-1))</f>
        <v/>
      </c>
      <c r="Q578" s="4" t="str">
        <f t="shared" si="70"/>
        <v/>
      </c>
      <c r="R578" s="33" t="str">
        <f t="shared" si="71"/>
        <v/>
      </c>
    </row>
    <row r="579" spans="2:18" x14ac:dyDescent="0.35">
      <c r="B579" s="9" t="str">
        <f t="shared" si="72"/>
        <v/>
      </c>
      <c r="C579" s="2" t="str">
        <f>IF(A579="",IF(A578="","",SUM($C$6:C578)),B579*$F$2)</f>
        <v/>
      </c>
      <c r="D579" s="2" t="str">
        <f>IF(A579="",IF(A578="","",SUM($D$6:D578)),(D578+(B578*$F$1)/($I$1-A577)))</f>
        <v/>
      </c>
      <c r="E579" s="2" t="str">
        <f>IF(A579="",IF(A578="","",SUM($E$6:E578)),C579+D579)</f>
        <v/>
      </c>
      <c r="G579" s="1" t="str">
        <f t="shared" si="69"/>
        <v/>
      </c>
      <c r="H579" s="2" t="str">
        <f t="shared" si="68"/>
        <v/>
      </c>
      <c r="I579" s="2" t="str">
        <f>IF(G579="",IF(G578="","",SUM(I$6:I578)),H579*$F$2)</f>
        <v/>
      </c>
      <c r="J579" s="2" t="str">
        <f>IF(G579="",IF(G578="","",SUM($J$6:J578)),K579-I579)</f>
        <v/>
      </c>
      <c r="K579" s="2" t="str">
        <f>IF(G579="",IF(G578="","",SUM($K$6:K578)),H579*(100%+$F$2)^($I$1-G578)*$F$2/((100%+$F$2)^($I$1-G578)-1))</f>
        <v/>
      </c>
      <c r="Q579" s="4" t="str">
        <f t="shared" si="70"/>
        <v/>
      </c>
      <c r="R579" s="33" t="str">
        <f t="shared" si="71"/>
        <v/>
      </c>
    </row>
    <row r="580" spans="2:18" x14ac:dyDescent="0.35">
      <c r="B580" s="9" t="str">
        <f t="shared" si="72"/>
        <v/>
      </c>
      <c r="C580" s="2" t="str">
        <f>IF(A580="",IF(A579="","",SUM($C$6:C579)),B580*$F$2)</f>
        <v/>
      </c>
      <c r="D580" s="2" t="str">
        <f>IF(A580="",IF(A579="","",SUM($D$6:D579)),(D579+(B579*$F$1)/($I$1-A578)))</f>
        <v/>
      </c>
      <c r="E580" s="2" t="str">
        <f>IF(A580="",IF(A579="","",SUM($E$6:E579)),C580+D580)</f>
        <v/>
      </c>
      <c r="G580" s="1" t="str">
        <f t="shared" si="69"/>
        <v/>
      </c>
      <c r="H580" s="2" t="str">
        <f t="shared" si="68"/>
        <v/>
      </c>
      <c r="I580" s="2" t="str">
        <f>IF(G580="",IF(G579="","",SUM(I$6:I579)),H580*$F$2)</f>
        <v/>
      </c>
      <c r="J580" s="2" t="str">
        <f>IF(G580="",IF(G579="","",SUM($J$6:J579)),K580-I580)</f>
        <v/>
      </c>
      <c r="K580" s="2" t="str">
        <f>IF(G580="",IF(G579="","",SUM($K$6:K579)),H580*(100%+$F$2)^($I$1-G579)*$F$2/((100%+$F$2)^($I$1-G579)-1))</f>
        <v/>
      </c>
      <c r="Q580" s="4" t="str">
        <f t="shared" si="70"/>
        <v/>
      </c>
      <c r="R580" s="33" t="str">
        <f t="shared" si="71"/>
        <v/>
      </c>
    </row>
    <row r="581" spans="2:18" x14ac:dyDescent="0.35">
      <c r="B581" s="9" t="str">
        <f t="shared" si="72"/>
        <v/>
      </c>
      <c r="C581" s="2" t="str">
        <f>IF(A581="",IF(A580="","",SUM($C$6:C580)),B581*$F$2)</f>
        <v/>
      </c>
      <c r="D581" s="2" t="str">
        <f>IF(A581="",IF(A580="","",SUM($D$6:D580)),(D580+(B580*$F$1)/($I$1-A579)))</f>
        <v/>
      </c>
      <c r="E581" s="2" t="str">
        <f>IF(A581="",IF(A580="","",SUM($E$6:E580)),C581+D581)</f>
        <v/>
      </c>
      <c r="G581" s="1" t="str">
        <f t="shared" si="69"/>
        <v/>
      </c>
      <c r="H581" s="2" t="str">
        <f t="shared" si="68"/>
        <v/>
      </c>
      <c r="I581" s="2" t="str">
        <f>IF(G581="",IF(G580="","",SUM(I$6:I580)),H581*$F$2)</f>
        <v/>
      </c>
      <c r="J581" s="2" t="str">
        <f>IF(G581="",IF(G580="","",SUM($J$6:J580)),K581-I581)</f>
        <v/>
      </c>
      <c r="K581" s="2" t="str">
        <f>IF(G581="",IF(G580="","",SUM($K$6:K580)),H581*(100%+$F$2)^($I$1-G580)*$F$2/((100%+$F$2)^($I$1-G580)-1))</f>
        <v/>
      </c>
      <c r="Q581" s="4" t="str">
        <f t="shared" si="70"/>
        <v/>
      </c>
      <c r="R581" s="33" t="str">
        <f t="shared" si="71"/>
        <v/>
      </c>
    </row>
    <row r="582" spans="2:18" x14ac:dyDescent="0.35">
      <c r="B582" s="9" t="str">
        <f t="shared" si="72"/>
        <v/>
      </c>
      <c r="C582" s="2" t="str">
        <f>IF(A582="",IF(A581="","",SUM($C$6:C581)),B582*$F$2)</f>
        <v/>
      </c>
      <c r="D582" s="2" t="str">
        <f>IF(A582="",IF(A581="","",SUM($D$6:D581)),(D581+(B581*$F$1)/($I$1-A580)))</f>
        <v/>
      </c>
      <c r="E582" s="2" t="str">
        <f>IF(A582="",IF(A581="","",SUM($E$6:E581)),C582+D582)</f>
        <v/>
      </c>
      <c r="G582" s="1" t="str">
        <f t="shared" si="69"/>
        <v/>
      </c>
      <c r="H582" s="2" t="str">
        <f t="shared" si="68"/>
        <v/>
      </c>
      <c r="I582" s="2" t="str">
        <f>IF(G582="",IF(G581="","",SUM(I$6:I581)),H582*$F$2)</f>
        <v/>
      </c>
      <c r="J582" s="2" t="str">
        <f>IF(G582="",IF(G581="","",SUM($J$6:J581)),K582-I582)</f>
        <v/>
      </c>
      <c r="K582" s="2" t="str">
        <f>IF(G582="",IF(G581="","",SUM($K$6:K581)),H582*(100%+$F$2)^($I$1-G581)*$F$2/((100%+$F$2)^($I$1-G581)-1))</f>
        <v/>
      </c>
      <c r="Q582" s="4" t="str">
        <f t="shared" si="70"/>
        <v/>
      </c>
      <c r="R582" s="33" t="str">
        <f t="shared" si="71"/>
        <v/>
      </c>
    </row>
    <row r="583" spans="2:18" x14ac:dyDescent="0.35">
      <c r="B583" s="9" t="str">
        <f t="shared" si="72"/>
        <v/>
      </c>
      <c r="C583" s="2" t="str">
        <f>IF(A583="",IF(A582="","",SUM($C$6:C582)),B583*$F$2)</f>
        <v/>
      </c>
      <c r="D583" s="2" t="str">
        <f>IF(A583="",IF(A582="","",SUM($D$6:D582)),(D582+(B582*$F$1)/($I$1-A581)))</f>
        <v/>
      </c>
      <c r="E583" s="2" t="str">
        <f>IF(A583="",IF(A582="","",SUM($E$6:E582)),C583+D583)</f>
        <v/>
      </c>
      <c r="G583" s="1" t="str">
        <f t="shared" si="69"/>
        <v/>
      </c>
      <c r="H583" s="2" t="str">
        <f t="shared" ref="H583:H646" si="73">IF(G583="",IF(G582="","","samtals"),H582+(H582-J582)*$F$1-J582)</f>
        <v/>
      </c>
      <c r="I583" s="2" t="str">
        <f>IF(G583="",IF(G582="","",SUM(I$6:I582)),H583*$F$2)</f>
        <v/>
      </c>
      <c r="J583" s="2" t="str">
        <f>IF(G583="",IF(G582="","",SUM($J$6:J582)),K583-I583)</f>
        <v/>
      </c>
      <c r="K583" s="2" t="str">
        <f>IF(G583="",IF(G582="","",SUM($K$6:K582)),H583*(100%+$F$2)^($I$1-G582)*$F$2/((100%+$F$2)^($I$1-G582)-1))</f>
        <v/>
      </c>
      <c r="Q583" s="4" t="str">
        <f t="shared" si="70"/>
        <v/>
      </c>
      <c r="R583" s="33" t="str">
        <f t="shared" si="71"/>
        <v/>
      </c>
    </row>
    <row r="584" spans="2:18" x14ac:dyDescent="0.35">
      <c r="B584" s="9" t="str">
        <f t="shared" si="72"/>
        <v/>
      </c>
      <c r="C584" s="2" t="str">
        <f>IF(A584="",IF(A583="","",SUM($C$6:C583)),B584*$F$2)</f>
        <v/>
      </c>
      <c r="D584" s="2" t="str">
        <f>IF(A584="",IF(A583="","",SUM($D$6:D583)),(D583+(B583*$F$1)/($I$1-A582)))</f>
        <v/>
      </c>
      <c r="E584" s="2" t="str">
        <f>IF(A584="",IF(A583="","",SUM($E$6:E583)),C584+D584)</f>
        <v/>
      </c>
      <c r="G584" s="1" t="str">
        <f t="shared" ref="G584:G647" si="74">IF(G583="","",IF($I$1&gt;=G583+1,G583+1,""))</f>
        <v/>
      </c>
      <c r="H584" s="2" t="str">
        <f t="shared" si="73"/>
        <v/>
      </c>
      <c r="I584" s="2" t="str">
        <f>IF(G584="",IF(G583="","",SUM(I$6:I583)),H584*$F$2)</f>
        <v/>
      </c>
      <c r="J584" s="2" t="str">
        <f>IF(G584="",IF(G583="","",SUM($J$6:J583)),K584-I584)</f>
        <v/>
      </c>
      <c r="K584" s="2" t="str">
        <f>IF(G584="",IF(G583="","",SUM($K$6:K583)),H584*(100%+$F$2)^($I$1-G583)*$F$2/((100%+$F$2)^($I$1-G583)-1))</f>
        <v/>
      </c>
      <c r="Q584" s="4" t="str">
        <f t="shared" ref="Q584:Q596" si="75">IF(G584="","",Q583*(1+$F$1))</f>
        <v/>
      </c>
      <c r="R584" s="33" t="str">
        <f t="shared" ref="R584:R595" si="76">IF(G584="", "",(Q584-H584)/Q584)</f>
        <v/>
      </c>
    </row>
    <row r="585" spans="2:18" x14ac:dyDescent="0.35">
      <c r="B585" s="9" t="str">
        <f t="shared" si="72"/>
        <v/>
      </c>
      <c r="C585" s="2" t="str">
        <f>IF(A585="",IF(A584="","",SUM($C$6:C584)),B585*$F$2)</f>
        <v/>
      </c>
      <c r="D585" s="2" t="str">
        <f>IF(A585="",IF(A584="","",SUM($D$6:D584)),(D584+(B584*$F$1)/($I$1-A583)))</f>
        <v/>
      </c>
      <c r="E585" s="2" t="str">
        <f>IF(A585="",IF(A584="","",SUM($E$6:E584)),C585+D585)</f>
        <v/>
      </c>
      <c r="G585" s="1" t="str">
        <f t="shared" si="74"/>
        <v/>
      </c>
      <c r="H585" s="2" t="str">
        <f t="shared" si="73"/>
        <v/>
      </c>
      <c r="I585" s="2" t="str">
        <f>IF(G585="",IF(G584="","",SUM(I$6:I584)),H585*$F$2)</f>
        <v/>
      </c>
      <c r="J585" s="2" t="str">
        <f>IF(G585="",IF(G584="","",SUM($J$6:J584)),K585-I585)</f>
        <v/>
      </c>
      <c r="K585" s="2" t="str">
        <f>IF(G585="",IF(G584="","",SUM($K$6:K584)),H585*(100%+$F$2)^($I$1-G584)*$F$2/((100%+$F$2)^($I$1-G584)-1))</f>
        <v/>
      </c>
      <c r="Q585" s="4" t="str">
        <f t="shared" si="75"/>
        <v/>
      </c>
      <c r="R585" s="33" t="str">
        <f t="shared" si="76"/>
        <v/>
      </c>
    </row>
    <row r="586" spans="2:18" x14ac:dyDescent="0.35">
      <c r="B586" s="9" t="str">
        <f t="shared" si="72"/>
        <v/>
      </c>
      <c r="C586" s="2" t="str">
        <f>IF(A586="",IF(A585="","",SUM($C$6:C585)),B586*$F$2)</f>
        <v/>
      </c>
      <c r="D586" s="2" t="str">
        <f>IF(A586="",IF(A585="","",SUM($D$6:D585)),(D585+(B585*$F$1)/($I$1-A584)))</f>
        <v/>
      </c>
      <c r="E586" s="2" t="str">
        <f>IF(A586="",IF(A585="","",SUM($E$6:E585)),C586+D586)</f>
        <v/>
      </c>
      <c r="G586" s="1" t="str">
        <f t="shared" si="74"/>
        <v/>
      </c>
      <c r="H586" s="2" t="str">
        <f t="shared" si="73"/>
        <v/>
      </c>
      <c r="I586" s="2" t="str">
        <f>IF(G586="",IF(G585="","",SUM(I$6:I585)),H586*$F$2)</f>
        <v/>
      </c>
      <c r="J586" s="2" t="str">
        <f>IF(G586="",IF(G585="","",SUM($J$6:J585)),K586-I586)</f>
        <v/>
      </c>
      <c r="K586" s="2" t="str">
        <f>IF(G586="",IF(G585="","",SUM($K$6:K585)),H586*(100%+$F$2)^($I$1-G585)*$F$2/((100%+$F$2)^($I$1-G585)-1))</f>
        <v/>
      </c>
      <c r="Q586" s="4" t="str">
        <f t="shared" si="75"/>
        <v/>
      </c>
      <c r="R586" s="33" t="str">
        <f t="shared" si="76"/>
        <v/>
      </c>
    </row>
    <row r="587" spans="2:18" x14ac:dyDescent="0.35">
      <c r="B587" s="9" t="str">
        <f t="shared" si="72"/>
        <v/>
      </c>
      <c r="C587" s="2" t="str">
        <f>IF(A587="",IF(A586="","",SUM($C$6:C586)),B587*$F$2)</f>
        <v/>
      </c>
      <c r="D587" s="2" t="str">
        <f>IF(A587="",IF(A586="","",SUM($D$6:D586)),(D586+(B586*$F$1)/($I$1-A585)))</f>
        <v/>
      </c>
      <c r="E587" s="2" t="str">
        <f>IF(A587="",IF(A586="","",SUM($E$6:E586)),C587+D587)</f>
        <v/>
      </c>
      <c r="G587" s="1" t="str">
        <f t="shared" si="74"/>
        <v/>
      </c>
      <c r="H587" s="2" t="str">
        <f t="shared" si="73"/>
        <v/>
      </c>
      <c r="I587" s="2" t="str">
        <f>IF(G587="",IF(G586="","",SUM(I$6:I586)),H587*$F$2)</f>
        <v/>
      </c>
      <c r="J587" s="2" t="str">
        <f>IF(G587="",IF(G586="","",SUM($J$6:J586)),K587-I587)</f>
        <v/>
      </c>
      <c r="K587" s="2" t="str">
        <f>IF(G587="",IF(G586="","",SUM($K$6:K586)),H587*(100%+$F$2)^($I$1-G586)*$F$2/((100%+$F$2)^($I$1-G586)-1))</f>
        <v/>
      </c>
      <c r="Q587" s="4" t="str">
        <f t="shared" si="75"/>
        <v/>
      </c>
      <c r="R587" s="33" t="str">
        <f t="shared" si="76"/>
        <v/>
      </c>
    </row>
    <row r="588" spans="2:18" x14ac:dyDescent="0.35">
      <c r="B588" s="9" t="str">
        <f t="shared" si="72"/>
        <v/>
      </c>
      <c r="C588" s="2" t="str">
        <f>IF(A588="",IF(A587="","",SUM($C$6:C587)),B588*$F$2)</f>
        <v/>
      </c>
      <c r="D588" s="2" t="str">
        <f>IF(A588="",IF(A587="","",SUM($D$6:D587)),(D587+(B587*$F$1)/($I$1-A586)))</f>
        <v/>
      </c>
      <c r="E588" s="2" t="str">
        <f>IF(A588="",IF(A587="","",SUM($E$6:E587)),C588+D588)</f>
        <v/>
      </c>
      <c r="G588" s="1" t="str">
        <f t="shared" si="74"/>
        <v/>
      </c>
      <c r="H588" s="2" t="str">
        <f t="shared" si="73"/>
        <v/>
      </c>
      <c r="I588" s="2" t="str">
        <f>IF(G588="",IF(G587="","",SUM(I$6:I587)),H588*$F$2)</f>
        <v/>
      </c>
      <c r="J588" s="2" t="str">
        <f>IF(G588="",IF(G587="","",SUM($J$6:J587)),K588-I588)</f>
        <v/>
      </c>
      <c r="K588" s="2" t="str">
        <f>IF(G588="",IF(G587="","",SUM($K$6:K587)),H588*(100%+$F$2)^($I$1-G587)*$F$2/((100%+$F$2)^($I$1-G587)-1))</f>
        <v/>
      </c>
      <c r="Q588" s="4" t="str">
        <f t="shared" si="75"/>
        <v/>
      </c>
      <c r="R588" s="33" t="str">
        <f t="shared" si="76"/>
        <v/>
      </c>
    </row>
    <row r="589" spans="2:18" x14ac:dyDescent="0.35">
      <c r="B589" s="9" t="str">
        <f t="shared" si="72"/>
        <v/>
      </c>
      <c r="C589" s="2" t="str">
        <f>IF(A589="",IF(A588="","",SUM($C$6:C588)),B589*$F$2)</f>
        <v/>
      </c>
      <c r="D589" s="2" t="str">
        <f>IF(A589="",IF(A588="","",SUM($D$6:D588)),(D588+(B588*$F$1)/($I$1-A587)))</f>
        <v/>
      </c>
      <c r="E589" s="2" t="str">
        <f>IF(A589="",IF(A588="","",SUM($E$6:E588)),C589+D589)</f>
        <v/>
      </c>
      <c r="G589" s="1" t="str">
        <f t="shared" si="74"/>
        <v/>
      </c>
      <c r="H589" s="2" t="str">
        <f t="shared" si="73"/>
        <v/>
      </c>
      <c r="I589" s="2" t="str">
        <f>IF(G589="",IF(G588="","",SUM(I$6:I588)),H589*$F$2)</f>
        <v/>
      </c>
      <c r="J589" s="2" t="str">
        <f>IF(G589="",IF(G588="","",SUM($J$6:J588)),K589-I589)</f>
        <v/>
      </c>
      <c r="K589" s="2" t="str">
        <f>IF(G589="",IF(G588="","",SUM($K$6:K588)),H589*(100%+$F$2)^($I$1-G588)*$F$2/((100%+$F$2)^($I$1-G588)-1))</f>
        <v/>
      </c>
      <c r="Q589" s="4" t="str">
        <f t="shared" si="75"/>
        <v/>
      </c>
      <c r="R589" s="33" t="str">
        <f t="shared" si="76"/>
        <v/>
      </c>
    </row>
    <row r="590" spans="2:18" x14ac:dyDescent="0.35">
      <c r="B590" s="9" t="str">
        <f t="shared" si="72"/>
        <v/>
      </c>
      <c r="C590" s="2" t="str">
        <f>IF(A590="",IF(A589="","",SUM($C$6:C589)),B590*$F$2)</f>
        <v/>
      </c>
      <c r="D590" s="2" t="str">
        <f>IF(A590="",IF(A589="","",SUM($D$6:D589)),(D589+(B589*$F$1)/($I$1-A588)))</f>
        <v/>
      </c>
      <c r="E590" s="2" t="str">
        <f>IF(A590="",IF(A589="","",SUM($E$6:E589)),C590+D590)</f>
        <v/>
      </c>
      <c r="G590" s="1" t="str">
        <f t="shared" si="74"/>
        <v/>
      </c>
      <c r="H590" s="2" t="str">
        <f t="shared" si="73"/>
        <v/>
      </c>
      <c r="I590" s="2" t="str">
        <f>IF(G590="",IF(G589="","",SUM(I$6:I589)),H590*$F$2)</f>
        <v/>
      </c>
      <c r="J590" s="2" t="str">
        <f>IF(G590="",IF(G589="","",SUM($J$6:J589)),K590-I590)</f>
        <v/>
      </c>
      <c r="K590" s="2" t="str">
        <f>IF(G590="",IF(G589="","",SUM($K$6:K589)),H590*(100%+$F$2)^($I$1-G589)*$F$2/((100%+$F$2)^($I$1-G589)-1))</f>
        <v/>
      </c>
      <c r="Q590" s="4" t="str">
        <f t="shared" si="75"/>
        <v/>
      </c>
      <c r="R590" s="33" t="str">
        <f t="shared" si="76"/>
        <v/>
      </c>
    </row>
    <row r="591" spans="2:18" x14ac:dyDescent="0.35">
      <c r="B591" s="9" t="str">
        <f t="shared" si="72"/>
        <v/>
      </c>
      <c r="C591" s="2" t="str">
        <f>IF(A591="",IF(A590="","",SUM($C$6:C590)),B591*$F$2)</f>
        <v/>
      </c>
      <c r="D591" s="2" t="str">
        <f>IF(A591="",IF(A590="","",SUM($D$6:D590)),(D590+(B590*$F$1)/($I$1-A589)))</f>
        <v/>
      </c>
      <c r="E591" s="2" t="str">
        <f>IF(A591="",IF(A590="","",SUM($E$6:E590)),C591+D591)</f>
        <v/>
      </c>
      <c r="G591" s="1" t="str">
        <f t="shared" si="74"/>
        <v/>
      </c>
      <c r="H591" s="2" t="str">
        <f t="shared" si="73"/>
        <v/>
      </c>
      <c r="I591" s="2" t="str">
        <f>IF(G591="",IF(G590="","",SUM(I$6:I590)),H591*$F$2)</f>
        <v/>
      </c>
      <c r="J591" s="2" t="str">
        <f>IF(G591="",IF(G590="","",SUM($J$6:J590)),K591-I591)</f>
        <v/>
      </c>
      <c r="K591" s="2" t="str">
        <f>IF(G591="",IF(G590="","",SUM($K$6:K590)),H591*(100%+$F$2)^($I$1-G590)*$F$2/((100%+$F$2)^($I$1-G590)-1))</f>
        <v/>
      </c>
      <c r="Q591" s="4" t="str">
        <f t="shared" si="75"/>
        <v/>
      </c>
      <c r="R591" s="33" t="str">
        <f t="shared" si="76"/>
        <v/>
      </c>
    </row>
    <row r="592" spans="2:18" x14ac:dyDescent="0.35">
      <c r="B592" s="9" t="str">
        <f t="shared" si="72"/>
        <v/>
      </c>
      <c r="C592" s="2" t="str">
        <f>IF(A592="",IF(A591="","",SUM($C$6:C591)),B592*$F$2)</f>
        <v/>
      </c>
      <c r="D592" s="2" t="str">
        <f>IF(A592="",IF(A591="","",SUM($D$6:D591)),(D591+(B591*$F$1)/($I$1-A590)))</f>
        <v/>
      </c>
      <c r="E592" s="2" t="str">
        <f>IF(A592="",IF(A591="","",SUM($E$6:E591)),C592+D592)</f>
        <v/>
      </c>
      <c r="G592" s="1" t="str">
        <f t="shared" si="74"/>
        <v/>
      </c>
      <c r="H592" s="2" t="str">
        <f t="shared" si="73"/>
        <v/>
      </c>
      <c r="I592" s="2" t="str">
        <f>IF(G592="",IF(G591="","",SUM(I$6:I591)),H592*$F$2)</f>
        <v/>
      </c>
      <c r="J592" s="2" t="str">
        <f>IF(G592="",IF(G591="","",SUM($J$6:J591)),K592-I592)</f>
        <v/>
      </c>
      <c r="K592" s="2" t="str">
        <f>IF(G592="",IF(G591="","",SUM($K$6:K591)),H592*(100%+$F$2)^($I$1-G591)*$F$2/((100%+$F$2)^($I$1-G591)-1))</f>
        <v/>
      </c>
      <c r="Q592" s="4" t="str">
        <f t="shared" si="75"/>
        <v/>
      </c>
      <c r="R592" s="33" t="str">
        <f t="shared" si="76"/>
        <v/>
      </c>
    </row>
    <row r="593" spans="2:18" x14ac:dyDescent="0.35">
      <c r="B593" s="9" t="str">
        <f t="shared" si="72"/>
        <v/>
      </c>
      <c r="C593" s="2" t="str">
        <f>IF(A593="",IF(A592="","",SUM($C$6:C592)),B593*$F$2)</f>
        <v/>
      </c>
      <c r="D593" s="2" t="str">
        <f>IF(A593="",IF(A592="","",SUM($D$6:D592)),(D592+(B592*$F$1)/($I$1-A591)))</f>
        <v/>
      </c>
      <c r="E593" s="2" t="str">
        <f>IF(A593="",IF(A592="","",SUM($E$6:E592)),C593+D593)</f>
        <v/>
      </c>
      <c r="G593" s="1" t="str">
        <f t="shared" si="74"/>
        <v/>
      </c>
      <c r="H593" s="2" t="str">
        <f t="shared" si="73"/>
        <v/>
      </c>
      <c r="I593" s="2" t="str">
        <f>IF(G593="",IF(G592="","",SUM(I$6:I592)),H593*$F$2)</f>
        <v/>
      </c>
      <c r="J593" s="2" t="str">
        <f>IF(G593="",IF(G592="","",SUM($J$6:J592)),K593-I593)</f>
        <v/>
      </c>
      <c r="K593" s="2" t="str">
        <f>IF(G593="",IF(G592="","",SUM($K$6:K592)),H593*(100%+$F$2)^($I$1-G592)*$F$2/((100%+$F$2)^($I$1-G592)-1))</f>
        <v/>
      </c>
      <c r="Q593" s="4" t="str">
        <f t="shared" si="75"/>
        <v/>
      </c>
      <c r="R593" s="33" t="str">
        <f t="shared" si="76"/>
        <v/>
      </c>
    </row>
    <row r="594" spans="2:18" x14ac:dyDescent="0.35">
      <c r="B594" s="9" t="str">
        <f t="shared" si="72"/>
        <v/>
      </c>
      <c r="C594" s="2" t="str">
        <f>IF(A594="",IF(A593="","",SUM($C$6:C593)),B594*$F$2)</f>
        <v/>
      </c>
      <c r="D594" s="2" t="str">
        <f>IF(A594="",IF(A593="","",SUM($D$6:D593)),(D593+(B593*$F$1)/($I$1-A592)))</f>
        <v/>
      </c>
      <c r="E594" s="2" t="str">
        <f>IF(A594="",IF(A593="","",SUM($E$6:E593)),C594+D594)</f>
        <v/>
      </c>
      <c r="G594" s="1" t="str">
        <f t="shared" si="74"/>
        <v/>
      </c>
      <c r="H594" s="2" t="str">
        <f t="shared" si="73"/>
        <v/>
      </c>
      <c r="I594" s="2" t="str">
        <f>IF(G594="",IF(G593="","",SUM(I$6:I593)),H594*$F$2)</f>
        <v/>
      </c>
      <c r="J594" s="2" t="str">
        <f>IF(G594="",IF(G593="","",SUM($J$6:J593)),K594-I594)</f>
        <v/>
      </c>
      <c r="K594" s="2" t="str">
        <f>IF(G594="",IF(G593="","",SUM($K$6:K593)),H594*(100%+$F$2)^($I$1-G593)*$F$2/((100%+$F$2)^($I$1-G593)-1))</f>
        <v/>
      </c>
      <c r="Q594" s="4" t="str">
        <f t="shared" si="75"/>
        <v/>
      </c>
      <c r="R594" s="33" t="str">
        <f t="shared" si="76"/>
        <v/>
      </c>
    </row>
    <row r="595" spans="2:18" x14ac:dyDescent="0.35">
      <c r="B595" s="9" t="str">
        <f t="shared" si="72"/>
        <v/>
      </c>
      <c r="C595" s="2" t="str">
        <f>IF(A595="",IF(A594="","",SUM($C$6:C594)),B595*$F$2)</f>
        <v/>
      </c>
      <c r="D595" s="2" t="str">
        <f>IF(A595="",IF(A594="","",SUM($D$6:D594)),(D594+(B594*$F$1)/($I$1-A593)))</f>
        <v/>
      </c>
      <c r="E595" s="2" t="str">
        <f>IF(A595="",IF(A594="","",SUM($E$6:E594)),C595+D595)</f>
        <v/>
      </c>
      <c r="G595" s="1" t="str">
        <f t="shared" si="74"/>
        <v/>
      </c>
      <c r="H595" s="2" t="str">
        <f t="shared" si="73"/>
        <v/>
      </c>
      <c r="I595" s="2" t="str">
        <f>IF(G595="",IF(G594="","",SUM(I$6:I594)),H595*$F$2)</f>
        <v/>
      </c>
      <c r="J595" s="2" t="str">
        <f>IF(G595="",IF(G594="","",SUM($J$6:J594)),K595-I595)</f>
        <v/>
      </c>
      <c r="K595" s="2" t="str">
        <f>IF(G595="",IF(G594="","",SUM($K$6:K594)),H595*(100%+$F$2)^($I$1-G594)*$F$2/((100%+$F$2)^($I$1-G594)-1))</f>
        <v/>
      </c>
      <c r="Q595" s="4" t="str">
        <f t="shared" si="75"/>
        <v/>
      </c>
      <c r="R595" s="33" t="str">
        <f t="shared" si="76"/>
        <v/>
      </c>
    </row>
    <row r="596" spans="2:18" x14ac:dyDescent="0.35">
      <c r="B596" s="9" t="str">
        <f t="shared" si="72"/>
        <v/>
      </c>
      <c r="C596" s="2" t="str">
        <f>IF(A596="",IF(A595="","",SUM($C$6:C595)),B596*$F$2)</f>
        <v/>
      </c>
      <c r="D596" s="2" t="str">
        <f>IF(A596="",IF(A595="","",SUM($D$6:D595)),(D595+(B595*$F$1)/($I$1-A594)))</f>
        <v/>
      </c>
      <c r="E596" s="2" t="str">
        <f>IF(A596="",IF(A595="","",SUM($E$6:E595)),C596+D596)</f>
        <v/>
      </c>
      <c r="G596" s="1" t="str">
        <f t="shared" si="74"/>
        <v/>
      </c>
      <c r="H596" s="2" t="str">
        <f t="shared" si="73"/>
        <v/>
      </c>
      <c r="I596" s="2" t="str">
        <f>IF(G596="",IF(G595="","",SUM(I$6:I595)),H596*$F$2)</f>
        <v/>
      </c>
      <c r="J596" s="2" t="str">
        <f>IF(G596="",IF(G595="","",SUM($J$6:J595)),K596-I596)</f>
        <v/>
      </c>
      <c r="K596" s="2" t="str">
        <f>IF(G596="",IF(G595="","",SUM($K$6:K595)),H596*(100%+$F$2)^($I$1-G595)*$F$2/((100%+$F$2)^($I$1-G595)-1))</f>
        <v/>
      </c>
      <c r="Q596" s="4" t="str">
        <f t="shared" si="75"/>
        <v/>
      </c>
    </row>
    <row r="597" spans="2:18" x14ac:dyDescent="0.35">
      <c r="B597" s="9" t="str">
        <f t="shared" si="72"/>
        <v/>
      </c>
      <c r="C597" s="2" t="str">
        <f>IF(A597="",IF(A596="","",SUM($C$6:C596)),B597*$F$2)</f>
        <v/>
      </c>
      <c r="D597" s="2" t="str">
        <f>IF(A597="",IF(A596="","",SUM($D$6:D596)),(D596+(B596*$F$1)/($I$1-A595)))</f>
        <v/>
      </c>
      <c r="E597" s="2" t="str">
        <f>IF(A597="",IF(A596="","",SUM($E$6:E596)),C597+D597)</f>
        <v/>
      </c>
      <c r="G597" s="1" t="str">
        <f t="shared" si="74"/>
        <v/>
      </c>
      <c r="H597" s="2" t="str">
        <f t="shared" si="73"/>
        <v/>
      </c>
      <c r="I597" s="2" t="str">
        <f>IF(G597="",IF(G596="","",SUM(I$6:I596)),H597*$F$2)</f>
        <v/>
      </c>
      <c r="J597" s="2" t="str">
        <f>IF(G597="",IF(G596="","",SUM($J$6:J596)),K597-I597)</f>
        <v/>
      </c>
      <c r="K597" s="2" t="str">
        <f>IF(G597="",IF(G596="","",SUM($K$6:K596)),H597*(100%+$F$2)^($I$1-G596)*$F$2/((100%+$F$2)^($I$1-G596)-1))</f>
        <v/>
      </c>
    </row>
    <row r="598" spans="2:18" x14ac:dyDescent="0.35">
      <c r="B598" s="9" t="str">
        <f t="shared" si="72"/>
        <v/>
      </c>
      <c r="C598" s="2" t="str">
        <f>IF(A598="",IF(A597="","",SUM($C$6:C597)),B598*$F$2)</f>
        <v/>
      </c>
      <c r="D598" s="2" t="str">
        <f>IF(A598="",IF(A597="","",SUM($D$6:D597)),(D597+(B597*$F$1)/($I$1-A596)))</f>
        <v/>
      </c>
      <c r="E598" s="2" t="str">
        <f>IF(A598="",IF(A597="","",SUM($E$6:E597)),C598+D598)</f>
        <v/>
      </c>
      <c r="G598" s="1" t="str">
        <f t="shared" si="74"/>
        <v/>
      </c>
      <c r="H598" s="2" t="str">
        <f t="shared" si="73"/>
        <v/>
      </c>
      <c r="I598" s="2" t="str">
        <f>IF(G598="",IF(G597="","",SUM(I$6:I597)),H598*$F$2)</f>
        <v/>
      </c>
      <c r="J598" s="2" t="str">
        <f>IF(G598="",IF(G597="","",SUM($J$6:J597)),K598-I598)</f>
        <v/>
      </c>
      <c r="K598" s="2" t="str">
        <f>IF(G598="",IF(G597="","",SUM($K$6:K597)),H598*(100%+$F$2)^($I$1-G597)*$F$2/((100%+$F$2)^($I$1-G597)-1))</f>
        <v/>
      </c>
    </row>
    <row r="599" spans="2:18" x14ac:dyDescent="0.35">
      <c r="B599" s="9" t="str">
        <f t="shared" si="72"/>
        <v/>
      </c>
      <c r="C599" s="2" t="str">
        <f>IF(A599="",IF(A598="","",SUM($C$6:C598)),B599*$F$2)</f>
        <v/>
      </c>
      <c r="D599" s="2" t="str">
        <f>IF(A599="",IF(A598="","",SUM($D$6:D598)),(D598+(B598*$F$1)/($I$1-A597)))</f>
        <v/>
      </c>
      <c r="E599" s="2" t="str">
        <f>IF(A599="",IF(A598="","",SUM($E$6:E598)),C599+D599)</f>
        <v/>
      </c>
      <c r="G599" s="1" t="str">
        <f t="shared" si="74"/>
        <v/>
      </c>
      <c r="H599" s="2" t="str">
        <f t="shared" si="73"/>
        <v/>
      </c>
      <c r="I599" s="2" t="str">
        <f>IF(G599="",IF(G598="","",SUM(I$6:I598)),H599*$F$2)</f>
        <v/>
      </c>
      <c r="J599" s="2" t="str">
        <f>IF(G599="",IF(G598="","",SUM($J$6:J598)),K599-I599)</f>
        <v/>
      </c>
      <c r="K599" s="2" t="str">
        <f>IF(G599="",IF(G598="","",SUM($K$6:K598)),H599*(100%+$F$2)^($I$1-G598)*$F$2/((100%+$F$2)^($I$1-G598)-1))</f>
        <v/>
      </c>
    </row>
    <row r="600" spans="2:18" x14ac:dyDescent="0.35">
      <c r="B600" s="9" t="str">
        <f t="shared" si="72"/>
        <v/>
      </c>
      <c r="C600" s="2" t="str">
        <f>IF(A600="",IF(A599="","",SUM($C$6:C599)),B600*$F$2)</f>
        <v/>
      </c>
      <c r="D600" s="2" t="str">
        <f>IF(A600="",IF(A599="","",SUM($D$6:D599)),(D599+(B599*$F$1)/($I$1-A598)))</f>
        <v/>
      </c>
      <c r="E600" s="2" t="str">
        <f>IF(A600="",IF(A599="","",SUM($E$6:E599)),C600+D600)</f>
        <v/>
      </c>
      <c r="G600" s="1" t="str">
        <f t="shared" si="74"/>
        <v/>
      </c>
      <c r="H600" s="2" t="str">
        <f t="shared" si="73"/>
        <v/>
      </c>
      <c r="I600" s="2" t="str">
        <f>IF(G600="",IF(G599="","",SUM(I$6:I599)),H600*$F$2)</f>
        <v/>
      </c>
      <c r="J600" s="2" t="str">
        <f>IF(G600="",IF(G599="","",SUM($J$6:J599)),K600-I600)</f>
        <v/>
      </c>
      <c r="K600" s="2" t="str">
        <f>IF(G600="",IF(G599="","",SUM($K$6:K599)),H600*(100%+$F$2)^($I$1-G599)*$F$2/((100%+$F$2)^($I$1-G599)-1))</f>
        <v/>
      </c>
    </row>
    <row r="601" spans="2:18" x14ac:dyDescent="0.35">
      <c r="B601" s="9" t="str">
        <f t="shared" si="72"/>
        <v/>
      </c>
      <c r="C601" s="2" t="str">
        <f>IF(A601="",IF(A600="","",SUM($C$6:C600)),B601*$F$2)</f>
        <v/>
      </c>
      <c r="D601" s="2" t="str">
        <f>IF(A601="",IF(A600="","",SUM($D$6:D600)),(D600+(B600*$F$1)/($I$1-A599)))</f>
        <v/>
      </c>
      <c r="E601" s="2" t="str">
        <f>IF(A601="",IF(A600="","",SUM($E$6:E600)),C601+D601)</f>
        <v/>
      </c>
      <c r="G601" s="1" t="str">
        <f t="shared" si="74"/>
        <v/>
      </c>
      <c r="H601" s="2" t="str">
        <f t="shared" si="73"/>
        <v/>
      </c>
      <c r="I601" s="2" t="str">
        <f>IF(G601="",IF(G600="","",SUM(I$6:I600)),H601*$F$2)</f>
        <v/>
      </c>
      <c r="J601" s="2" t="str">
        <f>IF(G601="",IF(G600="","",SUM($J$6:J600)),K601-I601)</f>
        <v/>
      </c>
      <c r="K601" s="2" t="str">
        <f>IF(G601="",IF(G600="","",SUM($K$6:K600)),H601*(100%+$F$2)^($I$1-G600)*$F$2/((100%+$F$2)^($I$1-G600)-1))</f>
        <v/>
      </c>
    </row>
    <row r="602" spans="2:18" x14ac:dyDescent="0.35">
      <c r="B602" s="9" t="str">
        <f t="shared" si="72"/>
        <v/>
      </c>
      <c r="C602" s="2" t="str">
        <f>IF(A602="",IF(A601="","",SUM($C$6:C601)),B602*$F$2)</f>
        <v/>
      </c>
      <c r="D602" s="2" t="str">
        <f>IF(A602="",IF(A601="","",SUM($D$6:D601)),(D601+(B601*$F$1)/($I$1-A600)))</f>
        <v/>
      </c>
      <c r="E602" s="2" t="str">
        <f>IF(A602="",IF(A601="","",SUM($E$6:E601)),C602+D602)</f>
        <v/>
      </c>
      <c r="G602" s="1" t="str">
        <f t="shared" si="74"/>
        <v/>
      </c>
      <c r="H602" s="2" t="str">
        <f t="shared" si="73"/>
        <v/>
      </c>
      <c r="I602" s="2" t="str">
        <f>IF(G602="",IF(G601="","",SUM(I$6:I601)),H602*$F$2)</f>
        <v/>
      </c>
      <c r="J602" s="2" t="str">
        <f>IF(G602="",IF(G601="","",SUM($J$6:J601)),K602-I602)</f>
        <v/>
      </c>
      <c r="K602" s="2" t="str">
        <f>IF(G602="",IF(G601="","",SUM($K$6:K601)),H602*(100%+$F$2)^($I$1-G601)*$F$2/((100%+$F$2)^($I$1-G601)-1))</f>
        <v/>
      </c>
    </row>
    <row r="603" spans="2:18" x14ac:dyDescent="0.35">
      <c r="B603" s="9" t="str">
        <f t="shared" si="72"/>
        <v/>
      </c>
      <c r="C603" s="2" t="str">
        <f>IF(A603="",IF(A602="","",SUM($C$6:C602)),B603*$F$2)</f>
        <v/>
      </c>
      <c r="D603" s="2" t="str">
        <f>IF(A603="",IF(A602="","",SUM($D$6:D602)),(D602+(B602*$F$1)/($I$1-A601)))</f>
        <v/>
      </c>
      <c r="E603" s="2" t="str">
        <f>IF(A603="",IF(A602="","",SUM($E$6:E602)),C603+D603)</f>
        <v/>
      </c>
      <c r="G603" s="1" t="str">
        <f t="shared" si="74"/>
        <v/>
      </c>
      <c r="H603" s="2" t="str">
        <f t="shared" si="73"/>
        <v/>
      </c>
      <c r="I603" s="2" t="str">
        <f>IF(G603="",IF(G602="","",SUM(I$6:I602)),H603*$F$2)</f>
        <v/>
      </c>
      <c r="J603" s="2" t="str">
        <f>IF(G603="",IF(G602="","",SUM($J$6:J602)),K603-I603)</f>
        <v/>
      </c>
      <c r="K603" s="2" t="str">
        <f>IF(G603="",IF(G602="","",SUM($K$6:K602)),H603*(100%+$F$2)^($I$1-G602)*$F$2/((100%+$F$2)^($I$1-G602)-1))</f>
        <v/>
      </c>
    </row>
    <row r="604" spans="2:18" x14ac:dyDescent="0.35">
      <c r="B604" s="9" t="str">
        <f t="shared" si="72"/>
        <v/>
      </c>
      <c r="C604" s="2" t="str">
        <f>IF(A604="",IF(A603="","",SUM($C$6:C603)),B604*$F$2)</f>
        <v/>
      </c>
      <c r="D604" s="2" t="str">
        <f>IF(A604="",IF(A603="","",SUM($D$6:D603)),(D603+(B603*$F$1)/($I$1-A602)))</f>
        <v/>
      </c>
      <c r="E604" s="2" t="str">
        <f>IF(A604="",IF(A603="","",SUM($E$6:E603)),C604+D604)</f>
        <v/>
      </c>
      <c r="G604" s="1" t="str">
        <f t="shared" si="74"/>
        <v/>
      </c>
      <c r="H604" s="2" t="str">
        <f t="shared" si="73"/>
        <v/>
      </c>
      <c r="I604" s="2" t="str">
        <f>IF(G604="",IF(G603="","",SUM(I$6:I603)),H604*$F$2)</f>
        <v/>
      </c>
      <c r="J604" s="2" t="str">
        <f>IF(G604="",IF(G603="","",SUM($J$6:J603)),K604-I604)</f>
        <v/>
      </c>
      <c r="K604" s="2" t="str">
        <f>IF(G604="",IF(G603="","",SUM($K$6:K603)),H604*(100%+$F$2)^($I$1-G603)*$F$2/((100%+$F$2)^($I$1-G603)-1))</f>
        <v/>
      </c>
    </row>
    <row r="605" spans="2:18" x14ac:dyDescent="0.35">
      <c r="B605" s="9" t="str">
        <f t="shared" si="72"/>
        <v/>
      </c>
      <c r="C605" s="2" t="str">
        <f>IF(A605="",IF(A604="","",SUM($C$6:C604)),B605*$F$2)</f>
        <v/>
      </c>
      <c r="D605" s="2" t="str">
        <f>IF(A605="",IF(A604="","",SUM($D$6:D604)),(D604+(B604*$F$1)/($I$1-A603)))</f>
        <v/>
      </c>
      <c r="E605" s="2" t="str">
        <f>IF(A605="",IF(A604="","",SUM($E$6:E604)),C605+D605)</f>
        <v/>
      </c>
      <c r="G605" s="1" t="str">
        <f t="shared" si="74"/>
        <v/>
      </c>
      <c r="H605" s="2" t="str">
        <f t="shared" si="73"/>
        <v/>
      </c>
      <c r="I605" s="2" t="str">
        <f>IF(G605="",IF(G604="","",SUM(I$6:I604)),H605*$F$2)</f>
        <v/>
      </c>
      <c r="J605" s="2" t="str">
        <f>IF(G605="",IF(G604="","",SUM($J$6:J604)),K605-I605)</f>
        <v/>
      </c>
      <c r="K605" s="2" t="str">
        <f>IF(G605="",IF(G604="","",SUM($K$6:K604)),H605*(100%+$F$2)^($I$1-G604)*$F$2/((100%+$F$2)^($I$1-G604)-1))</f>
        <v/>
      </c>
    </row>
    <row r="606" spans="2:18" x14ac:dyDescent="0.35">
      <c r="B606" s="9" t="str">
        <f t="shared" si="72"/>
        <v/>
      </c>
      <c r="C606" s="2" t="str">
        <f>IF(A606="",IF(A605="","",SUM($C$6:C605)),B606*$F$2)</f>
        <v/>
      </c>
      <c r="D606" s="2" t="str">
        <f>IF(A606="",IF(A605="","",SUM($D$6:D605)),(D605+(B605*$F$1)/($I$1-A604)))</f>
        <v/>
      </c>
      <c r="E606" s="2" t="str">
        <f>IF(A606="",IF(A605="","",SUM($E$6:E605)),C606+D606)</f>
        <v/>
      </c>
      <c r="G606" s="1" t="str">
        <f t="shared" si="74"/>
        <v/>
      </c>
      <c r="H606" s="2" t="str">
        <f t="shared" si="73"/>
        <v/>
      </c>
      <c r="I606" s="2" t="str">
        <f>IF(G606="",IF(G605="","",SUM(I$6:I605)),H606*$F$2)</f>
        <v/>
      </c>
      <c r="J606" s="2" t="str">
        <f>IF(G606="",IF(G605="","",SUM($J$6:J605)),K606-I606)</f>
        <v/>
      </c>
      <c r="K606" s="2" t="str">
        <f>IF(G606="",IF(G605="","",SUM($K$6:K605)),H606*(100%+$F$2)^($I$1-G605)*$F$2/((100%+$F$2)^($I$1-G605)-1))</f>
        <v/>
      </c>
    </row>
    <row r="607" spans="2:18" x14ac:dyDescent="0.35">
      <c r="B607" s="9" t="str">
        <f t="shared" si="72"/>
        <v/>
      </c>
      <c r="C607" s="2" t="str">
        <f>IF(A607="",IF(A606="","",SUM($C$6:C606)),B607*$F$2)</f>
        <v/>
      </c>
      <c r="D607" s="2" t="str">
        <f>IF(A607="",IF(A606="","",SUM($D$6:D606)),(D606+(B606*$F$1)/($I$1-A605)))</f>
        <v/>
      </c>
      <c r="E607" s="2" t="str">
        <f>IF(A607="",IF(A606="","",SUM($E$6:E606)),C607+D607)</f>
        <v/>
      </c>
      <c r="G607" s="1" t="str">
        <f t="shared" si="74"/>
        <v/>
      </c>
      <c r="H607" s="2" t="str">
        <f t="shared" si="73"/>
        <v/>
      </c>
      <c r="I607" s="2" t="str">
        <f>IF(G607="",IF(G606="","",SUM(I$6:I606)),H607*$F$2)</f>
        <v/>
      </c>
      <c r="J607" s="2" t="str">
        <f>IF(G607="",IF(G606="","",SUM($J$6:J606)),K607-I607)</f>
        <v/>
      </c>
      <c r="K607" s="2" t="str">
        <f>IF(G607="",IF(G606="","",SUM($K$6:K606)),H607*(100%+$F$2)^($I$1-G606)*$F$2/((100%+$F$2)^($I$1-G606)-1))</f>
        <v/>
      </c>
    </row>
    <row r="608" spans="2:18" x14ac:dyDescent="0.35">
      <c r="B608" s="9" t="str">
        <f t="shared" si="72"/>
        <v/>
      </c>
      <c r="C608" s="2" t="str">
        <f>IF(A608="",IF(A607="","",SUM($C$6:C607)),B608*$F$2)</f>
        <v/>
      </c>
      <c r="D608" s="2" t="str">
        <f>IF(A608="",IF(A607="","",SUM($D$6:D607)),(D607+(B607*$F$1)/($I$1-A606)))</f>
        <v/>
      </c>
      <c r="E608" s="2" t="str">
        <f>IF(A608="",IF(A607="","",SUM($E$6:E607)),C608+D608)</f>
        <v/>
      </c>
      <c r="G608" s="1" t="str">
        <f t="shared" si="74"/>
        <v/>
      </c>
      <c r="H608" s="2" t="str">
        <f t="shared" si="73"/>
        <v/>
      </c>
      <c r="I608" s="2" t="str">
        <f>IF(G608="",IF(G607="","",SUM(I$6:I607)),H608*$F$2)</f>
        <v/>
      </c>
      <c r="J608" s="2" t="str">
        <f>IF(G608="",IF(G607="","",SUM($J$6:J607)),K608-I608)</f>
        <v/>
      </c>
      <c r="K608" s="2" t="str">
        <f>IF(G608="",IF(G607="","",SUM($K$6:K607)),H608*(100%+$F$2)^($I$1-G607)*$F$2/((100%+$F$2)^($I$1-G607)-1))</f>
        <v/>
      </c>
    </row>
    <row r="609" spans="2:11" x14ac:dyDescent="0.35">
      <c r="B609" s="9" t="str">
        <f t="shared" si="72"/>
        <v/>
      </c>
      <c r="C609" s="2" t="str">
        <f>IF(A609="",IF(A608="","",SUM($C$6:C608)),B609*$F$2)</f>
        <v/>
      </c>
      <c r="D609" s="2" t="str">
        <f>IF(A609="",IF(A608="","",SUM($D$6:D608)),(D608+(B608*$F$1)/($I$1-A607)))</f>
        <v/>
      </c>
      <c r="E609" s="2" t="str">
        <f>IF(A609="",IF(A608="","",SUM($E$6:E608)),C609+D609)</f>
        <v/>
      </c>
      <c r="G609" s="1" t="str">
        <f t="shared" si="74"/>
        <v/>
      </c>
      <c r="H609" s="2" t="str">
        <f t="shared" si="73"/>
        <v/>
      </c>
      <c r="I609" s="2" t="str">
        <f>IF(G609="",IF(G608="","",SUM(I$6:I608)),H609*$F$2)</f>
        <v/>
      </c>
      <c r="J609" s="2" t="str">
        <f>IF(G609="",IF(G608="","",SUM($J$6:J608)),K609-I609)</f>
        <v/>
      </c>
      <c r="K609" s="2" t="str">
        <f>IF(G609="",IF(G608="","",SUM($K$6:K608)),H609*(100%+$F$2)^($I$1-G608)*$F$2/((100%+$F$2)^($I$1-G608)-1))</f>
        <v/>
      </c>
    </row>
    <row r="610" spans="2:11" x14ac:dyDescent="0.35">
      <c r="B610" s="9" t="str">
        <f t="shared" si="72"/>
        <v/>
      </c>
      <c r="C610" s="2" t="str">
        <f>IF(A610="",IF(A609="","",SUM($C$6:C609)),B610*$F$2)</f>
        <v/>
      </c>
      <c r="D610" s="2" t="str">
        <f>IF(A610="",IF(A609="","",SUM($D$6:D609)),(D609+(B609*$F$1)/($I$1-A608)))</f>
        <v/>
      </c>
      <c r="E610" s="2" t="str">
        <f>IF(A610="",IF(A609="","",SUM($E$6:E609)),C610+D610)</f>
        <v/>
      </c>
      <c r="G610" s="1" t="str">
        <f t="shared" si="74"/>
        <v/>
      </c>
      <c r="H610" s="2" t="str">
        <f t="shared" si="73"/>
        <v/>
      </c>
      <c r="I610" s="2" t="str">
        <f>IF(G610="",IF(G609="","",SUM(I$6:I609)),H610*$F$2)</f>
        <v/>
      </c>
      <c r="J610" s="2" t="str">
        <f>IF(G610="",IF(G609="","",SUM($J$6:J609)),K610-I610)</f>
        <v/>
      </c>
      <c r="K610" s="2" t="str">
        <f>IF(G610="",IF(G609="","",SUM($K$6:K609)),H610*(100%+$F$2)^($I$1-G609)*$F$2/((100%+$F$2)^($I$1-G609)-1))</f>
        <v/>
      </c>
    </row>
    <row r="611" spans="2:11" x14ac:dyDescent="0.35">
      <c r="B611" s="9" t="str">
        <f t="shared" si="72"/>
        <v/>
      </c>
      <c r="C611" s="2" t="str">
        <f>IF(A611="",IF(A610="","",SUM($C$6:C610)),B611*$F$2)</f>
        <v/>
      </c>
      <c r="D611" s="2" t="str">
        <f>IF(A611="",IF(A610="","",SUM($D$6:D610)),(D610+(B610*$F$1)/($I$1-A609)))</f>
        <v/>
      </c>
      <c r="E611" s="2" t="str">
        <f>IF(A611="",IF(A610="","",SUM($E$6:E610)),C611+D611)</f>
        <v/>
      </c>
      <c r="G611" s="1" t="str">
        <f t="shared" si="74"/>
        <v/>
      </c>
      <c r="H611" s="2" t="str">
        <f t="shared" si="73"/>
        <v/>
      </c>
      <c r="I611" s="2" t="str">
        <f>IF(G611="",IF(G610="","",SUM(I$6:I610)),H611*$F$2)</f>
        <v/>
      </c>
      <c r="J611" s="2" t="str">
        <f>IF(G611="",IF(G610="","",SUM($J$6:J610)),K611-I611)</f>
        <v/>
      </c>
      <c r="K611" s="2" t="str">
        <f>IF(G611="",IF(G610="","",SUM($K$6:K610)),H611*(100%+$F$2)^($I$1-G610)*$F$2/((100%+$F$2)^($I$1-G610)-1))</f>
        <v/>
      </c>
    </row>
    <row r="612" spans="2:11" x14ac:dyDescent="0.35">
      <c r="B612" s="9" t="str">
        <f t="shared" si="72"/>
        <v/>
      </c>
      <c r="C612" s="2" t="str">
        <f>IF(A612="",IF(A611="","",SUM($C$6:C611)),B612*$F$2)</f>
        <v/>
      </c>
      <c r="D612" s="2" t="str">
        <f>IF(A612="",IF(A611="","",SUM($D$6:D611)),(D611+(B611*$F$1)/($I$1-A610)))</f>
        <v/>
      </c>
      <c r="E612" s="2" t="str">
        <f>IF(A612="",IF(A611="","",SUM($E$6:E611)),C612+D612)</f>
        <v/>
      </c>
      <c r="G612" s="1" t="str">
        <f t="shared" si="74"/>
        <v/>
      </c>
      <c r="H612" s="2" t="str">
        <f t="shared" si="73"/>
        <v/>
      </c>
      <c r="I612" s="2" t="str">
        <f>IF(G612="",IF(G611="","",SUM(I$6:I611)),H612*$F$2)</f>
        <v/>
      </c>
      <c r="J612" s="2" t="str">
        <f>IF(G612="",IF(G611="","",SUM($J$6:J611)),K612-I612)</f>
        <v/>
      </c>
      <c r="K612" s="2" t="str">
        <f>IF(G612="",IF(G611="","",SUM($K$6:K611)),H612*(100%+$F$2)^($I$1-G611)*$F$2/((100%+$F$2)^($I$1-G611)-1))</f>
        <v/>
      </c>
    </row>
    <row r="613" spans="2:11" x14ac:dyDescent="0.35">
      <c r="B613" s="9" t="str">
        <f t="shared" si="72"/>
        <v/>
      </c>
      <c r="C613" s="2" t="str">
        <f>IF(A613="",IF(A612="","",SUM($C$6:C612)),B613*$F$2)</f>
        <v/>
      </c>
      <c r="D613" s="2" t="str">
        <f>IF(A613="",IF(A612="","",SUM($D$6:D612)),(D612+(B612*$F$1)/($I$1-A611)))</f>
        <v/>
      </c>
      <c r="E613" s="2" t="str">
        <f>IF(A613="",IF(A612="","",SUM($E$6:E612)),C613+D613)</f>
        <v/>
      </c>
      <c r="G613" s="1" t="str">
        <f t="shared" si="74"/>
        <v/>
      </c>
      <c r="H613" s="2" t="str">
        <f t="shared" si="73"/>
        <v/>
      </c>
      <c r="I613" s="2" t="str">
        <f>IF(G613="",IF(G612="","",SUM(I$6:I612)),H613*$F$2)</f>
        <v/>
      </c>
      <c r="J613" s="2" t="str">
        <f>IF(G613="",IF(G612="","",SUM($J$6:J612)),K613-I613)</f>
        <v/>
      </c>
      <c r="K613" s="2" t="str">
        <f>IF(G613="",IF(G612="","",SUM($K$6:K612)),H613*(100%+$F$2)^($I$1-G612)*$F$2/((100%+$F$2)^($I$1-G612)-1))</f>
        <v/>
      </c>
    </row>
    <row r="614" spans="2:11" x14ac:dyDescent="0.35">
      <c r="B614" s="9" t="str">
        <f t="shared" si="72"/>
        <v/>
      </c>
      <c r="C614" s="2" t="str">
        <f>IF(A614="",IF(A613="","",SUM($C$6:C613)),B614*$F$2)</f>
        <v/>
      </c>
      <c r="D614" s="2" t="str">
        <f>IF(A614="",IF(A613="","",SUM($D$6:D613)),(D613+(B613*$F$1)/($I$1-A612)))</f>
        <v/>
      </c>
      <c r="E614" s="2" t="str">
        <f>IF(A614="",IF(A613="","",SUM($E$6:E613)),C614+D614)</f>
        <v/>
      </c>
      <c r="G614" s="1" t="str">
        <f t="shared" si="74"/>
        <v/>
      </c>
      <c r="H614" s="2" t="str">
        <f t="shared" si="73"/>
        <v/>
      </c>
      <c r="I614" s="2" t="str">
        <f>IF(G614="",IF(G613="","",SUM(I$6:I613)),H614*$F$2)</f>
        <v/>
      </c>
      <c r="J614" s="2" t="str">
        <f>IF(G614="",IF(G613="","",SUM($J$6:J613)),K614-I614)</f>
        <v/>
      </c>
      <c r="K614" s="2" t="str">
        <f>IF(G614="",IF(G613="","",SUM($K$6:K613)),H614*(100%+$F$2)^($I$1-G613)*$F$2/((100%+$F$2)^($I$1-G613)-1))</f>
        <v/>
      </c>
    </row>
    <row r="615" spans="2:11" x14ac:dyDescent="0.35">
      <c r="B615" s="9" t="str">
        <f t="shared" si="72"/>
        <v/>
      </c>
      <c r="C615" s="2" t="str">
        <f>IF(A615="",IF(A614="","",SUM($C$6:C614)),B615*$F$2)</f>
        <v/>
      </c>
      <c r="D615" s="2" t="str">
        <f>IF(A615="",IF(A614="","",SUM($D$6:D614)),(D614+(B614*$F$1)/($I$1-A613)))</f>
        <v/>
      </c>
      <c r="E615" s="2" t="str">
        <f>IF(A615="",IF(A614="","",SUM($E$6:E614)),C615+D615)</f>
        <v/>
      </c>
      <c r="G615" s="1" t="str">
        <f t="shared" si="74"/>
        <v/>
      </c>
      <c r="H615" s="2" t="str">
        <f t="shared" si="73"/>
        <v/>
      </c>
      <c r="I615" s="2" t="str">
        <f>IF(G615="",IF(G614="","",SUM(I$6:I614)),H615*$F$2)</f>
        <v/>
      </c>
      <c r="J615" s="2" t="str">
        <f>IF(G615="",IF(G614="","",SUM($J$6:J614)),K615-I615)</f>
        <v/>
      </c>
      <c r="K615" s="2" t="str">
        <f>IF(G615="",IF(G614="","",SUM($K$6:K614)),H615*(100%+$F$2)^($I$1-G614)*$F$2/((100%+$F$2)^($I$1-G614)-1))</f>
        <v/>
      </c>
    </row>
    <row r="616" spans="2:11" x14ac:dyDescent="0.35">
      <c r="B616" s="9" t="str">
        <f t="shared" si="72"/>
        <v/>
      </c>
      <c r="C616" s="2" t="str">
        <f>IF(A616="",IF(A615="","",SUM($C$6:C615)),B616*$F$2)</f>
        <v/>
      </c>
      <c r="D616" s="2" t="str">
        <f>IF(A616="",IF(A615="","",SUM($D$6:D615)),(D615+(B615*$F$1)/($I$1-A614)))</f>
        <v/>
      </c>
      <c r="E616" s="2" t="str">
        <f>IF(A616="",IF(A615="","",SUM($E$6:E615)),C616+D616)</f>
        <v/>
      </c>
      <c r="G616" s="1" t="str">
        <f t="shared" si="74"/>
        <v/>
      </c>
      <c r="H616" s="2" t="str">
        <f t="shared" si="73"/>
        <v/>
      </c>
      <c r="I616" s="2" t="str">
        <f>IF(G616="",IF(G615="","",SUM(I$6:I615)),H616*$F$2)</f>
        <v/>
      </c>
      <c r="J616" s="2" t="str">
        <f>IF(G616="",IF(G615="","",SUM($J$6:J615)),K616-I616)</f>
        <v/>
      </c>
      <c r="K616" s="2" t="str">
        <f>IF(G616="",IF(G615="","",SUM($K$6:K615)),H616*(100%+$F$2)^($I$1-G615)*$F$2/((100%+$F$2)^($I$1-G615)-1))</f>
        <v/>
      </c>
    </row>
    <row r="617" spans="2:11" x14ac:dyDescent="0.35">
      <c r="B617" s="9" t="str">
        <f t="shared" si="72"/>
        <v/>
      </c>
      <c r="C617" s="2" t="str">
        <f>IF(A617="",IF(A616="","",SUM($C$6:C616)),B617*$F$2)</f>
        <v/>
      </c>
      <c r="D617" s="2" t="str">
        <f>IF(A617="",IF(A616="","",SUM($D$6:D616)),(D616+(B616*$F$1)/($I$1-A615)))</f>
        <v/>
      </c>
      <c r="E617" s="2" t="str">
        <f>IF(A617="",IF(A616="","",SUM($E$6:E616)),C617+D617)</f>
        <v/>
      </c>
      <c r="G617" s="1" t="str">
        <f t="shared" si="74"/>
        <v/>
      </c>
      <c r="H617" s="2" t="str">
        <f t="shared" si="73"/>
        <v/>
      </c>
      <c r="I617" s="2" t="str">
        <f>IF(G617="",IF(G616="","",SUM(I$6:I616)),H617*$F$2)</f>
        <v/>
      </c>
      <c r="J617" s="2" t="str">
        <f>IF(G617="",IF(G616="","",SUM($J$6:J616)),K617-I617)</f>
        <v/>
      </c>
      <c r="K617" s="2" t="str">
        <f>IF(G617="",IF(G616="","",SUM($K$6:K616)),H617*(100%+$F$2)^($I$1-G616)*$F$2/((100%+$F$2)^($I$1-G616)-1))</f>
        <v/>
      </c>
    </row>
    <row r="618" spans="2:11" x14ac:dyDescent="0.35">
      <c r="B618" s="9" t="str">
        <f t="shared" si="72"/>
        <v/>
      </c>
      <c r="C618" s="2" t="str">
        <f>IF(A618="",IF(A617="","",SUM($C$6:C617)),B618*$F$2)</f>
        <v/>
      </c>
      <c r="D618" s="2" t="str">
        <f>IF(A618="",IF(A617="","",SUM($D$6:D617)),(D617+(B617*$F$1)/($I$1-A616)))</f>
        <v/>
      </c>
      <c r="E618" s="2" t="str">
        <f>IF(A618="",IF(A617="","",SUM($E$6:E617)),C618+D618)</f>
        <v/>
      </c>
      <c r="G618" s="1" t="str">
        <f t="shared" si="74"/>
        <v/>
      </c>
      <c r="H618" s="2" t="str">
        <f t="shared" si="73"/>
        <v/>
      </c>
      <c r="I618" s="2" t="str">
        <f>IF(G618="",IF(G617="","",SUM(I$6:I617)),H618*$F$2)</f>
        <v/>
      </c>
      <c r="J618" s="2" t="str">
        <f>IF(G618="",IF(G617="","",SUM($J$6:J617)),K618-I618)</f>
        <v/>
      </c>
      <c r="K618" s="2" t="str">
        <f>IF(G618="",IF(G617="","",SUM($K$6:K617)),H618*(100%+$F$2)^($I$1-G617)*$F$2/((100%+$F$2)^($I$1-G617)-1))</f>
        <v/>
      </c>
    </row>
    <row r="619" spans="2:11" x14ac:dyDescent="0.35">
      <c r="B619" s="9" t="str">
        <f t="shared" si="72"/>
        <v/>
      </c>
      <c r="C619" s="2" t="str">
        <f>IF(A619="",IF(A618="","",SUM($C$6:C618)),B619*$F$2)</f>
        <v/>
      </c>
      <c r="D619" s="2" t="str">
        <f>IF(A619="",IF(A618="","",SUM($D$6:D618)),(D618+(B618*$F$1)/($I$1-A617)))</f>
        <v/>
      </c>
      <c r="E619" s="2" t="str">
        <f>IF(A619="",IF(A618="","",SUM($E$6:E618)),C619+D619)</f>
        <v/>
      </c>
      <c r="G619" s="1" t="str">
        <f t="shared" si="74"/>
        <v/>
      </c>
      <c r="H619" s="2" t="str">
        <f t="shared" si="73"/>
        <v/>
      </c>
      <c r="I619" s="2" t="str">
        <f>IF(G619="",IF(G618="","",SUM(I$6:I618)),H619*$F$2)</f>
        <v/>
      </c>
      <c r="J619" s="2" t="str">
        <f>IF(G619="",IF(G618="","",SUM($J$6:J618)),K619-I619)</f>
        <v/>
      </c>
      <c r="K619" s="2" t="str">
        <f>IF(G619="",IF(G618="","",SUM($K$6:K618)),H619*(100%+$F$2)^($I$1-G618)*$F$2/((100%+$F$2)^($I$1-G618)-1))</f>
        <v/>
      </c>
    </row>
    <row r="620" spans="2:11" x14ac:dyDescent="0.35">
      <c r="B620" s="9" t="str">
        <f t="shared" si="72"/>
        <v/>
      </c>
      <c r="C620" s="2" t="str">
        <f>IF(A620="",IF(A619="","",SUM($C$6:C619)),B620*$F$2)</f>
        <v/>
      </c>
      <c r="D620" s="2" t="str">
        <f>IF(A620="",IF(A619="","",SUM($D$6:D619)),(D619+(B619*$F$1)/($I$1-A618)))</f>
        <v/>
      </c>
      <c r="E620" s="2" t="str">
        <f>IF(A620="",IF(A619="","",SUM($E$6:E619)),C620+D620)</f>
        <v/>
      </c>
      <c r="G620" s="1" t="str">
        <f t="shared" si="74"/>
        <v/>
      </c>
      <c r="H620" s="2" t="str">
        <f t="shared" si="73"/>
        <v/>
      </c>
      <c r="I620" s="2" t="str">
        <f>IF(G620="",IF(G619="","",SUM(I$6:I619)),H620*$F$2)</f>
        <v/>
      </c>
      <c r="J620" s="2" t="str">
        <f>IF(G620="",IF(G619="","",SUM($J$6:J619)),K620-I620)</f>
        <v/>
      </c>
      <c r="K620" s="2" t="str">
        <f>IF(G620="",IF(G619="","",SUM($K$6:K619)),H620*(100%+$F$2)^($I$1-G619)*$F$2/((100%+$F$2)^($I$1-G619)-1))</f>
        <v/>
      </c>
    </row>
    <row r="621" spans="2:11" x14ac:dyDescent="0.35">
      <c r="B621" s="9" t="str">
        <f t="shared" si="72"/>
        <v/>
      </c>
      <c r="C621" s="2" t="str">
        <f>IF(A621="",IF(A620="","",SUM($C$6:C620)),B621*$F$2)</f>
        <v/>
      </c>
      <c r="D621" s="2" t="str">
        <f>IF(A621="",IF(A620="","",SUM($D$6:D620)),(D620+(B620*$F$1)/($I$1-A619)))</f>
        <v/>
      </c>
      <c r="E621" s="2" t="str">
        <f>IF(A621="",IF(A620="","",SUM($E$6:E620)),C621+D621)</f>
        <v/>
      </c>
      <c r="G621" s="1" t="str">
        <f t="shared" si="74"/>
        <v/>
      </c>
      <c r="H621" s="2" t="str">
        <f t="shared" si="73"/>
        <v/>
      </c>
      <c r="I621" s="2" t="str">
        <f>IF(G621="",IF(G620="","",SUM(I$6:I620)),H621*$F$2)</f>
        <v/>
      </c>
      <c r="J621" s="2" t="str">
        <f>IF(G621="",IF(G620="","",SUM($J$6:J620)),K621-I621)</f>
        <v/>
      </c>
      <c r="K621" s="2" t="str">
        <f>IF(G621="",IF(G620="","",SUM($K$6:K620)),H621*(100%+$F$2)^($I$1-G620)*$F$2/((100%+$F$2)^($I$1-G620)-1))</f>
        <v/>
      </c>
    </row>
    <row r="622" spans="2:11" x14ac:dyDescent="0.35">
      <c r="B622" s="9" t="str">
        <f t="shared" si="72"/>
        <v/>
      </c>
      <c r="C622" s="2" t="str">
        <f>IF(A622="",IF(A621="","",SUM($C$6:C621)),B622*$F$2)</f>
        <v/>
      </c>
      <c r="D622" s="2" t="str">
        <f>IF(A622="",IF(A621="","",SUM($D$6:D621)),(D621+(B621*$F$1)/($I$1-A620)))</f>
        <v/>
      </c>
      <c r="E622" s="2" t="str">
        <f>IF(A622="",IF(A621="","",SUM($E$6:E621)),C622+D622)</f>
        <v/>
      </c>
      <c r="G622" s="1" t="str">
        <f t="shared" si="74"/>
        <v/>
      </c>
      <c r="H622" s="2" t="str">
        <f t="shared" si="73"/>
        <v/>
      </c>
      <c r="I622" s="2" t="str">
        <f>IF(G622="",IF(G621="","",SUM(I$6:I621)),H622*$F$2)</f>
        <v/>
      </c>
      <c r="J622" s="2" t="str">
        <f>IF(G622="",IF(G621="","",SUM($J$6:J621)),K622-I622)</f>
        <v/>
      </c>
      <c r="K622" s="2" t="str">
        <f>IF(G622="",IF(G621="","",SUM($K$6:K621)),H622*(100%+$F$2)^($I$1-G621)*$F$2/((100%+$F$2)^($I$1-G621)-1))</f>
        <v/>
      </c>
    </row>
    <row r="623" spans="2:11" x14ac:dyDescent="0.35">
      <c r="B623" s="9" t="str">
        <f t="shared" si="72"/>
        <v/>
      </c>
      <c r="C623" s="2" t="str">
        <f>IF(A623="",IF(A622="","",SUM($C$6:C622)),B623*$F$2)</f>
        <v/>
      </c>
      <c r="D623" s="2" t="str">
        <f>IF(A623="",IF(A622="","",SUM($D$6:D622)),(D622+(B622*$F$1)/($I$1-A621)))</f>
        <v/>
      </c>
      <c r="E623" s="2" t="str">
        <f>IF(A623="",IF(A622="","",SUM($E$6:E622)),C623+D623)</f>
        <v/>
      </c>
      <c r="G623" s="1" t="str">
        <f t="shared" si="74"/>
        <v/>
      </c>
      <c r="H623" s="2" t="str">
        <f t="shared" si="73"/>
        <v/>
      </c>
      <c r="I623" s="2" t="str">
        <f>IF(G623="",IF(G622="","",SUM(I$6:I622)),H623*$F$2)</f>
        <v/>
      </c>
      <c r="J623" s="2" t="str">
        <f>IF(G623="",IF(G622="","",SUM($J$6:J622)),K623-I623)</f>
        <v/>
      </c>
      <c r="K623" s="2" t="str">
        <f>IF(G623="",IF(G622="","",SUM($K$6:K622)),H623*(100%+$F$2)^($I$1-G622)*$F$2/((100%+$F$2)^($I$1-G622)-1))</f>
        <v/>
      </c>
    </row>
    <row r="624" spans="2:11" x14ac:dyDescent="0.35">
      <c r="B624" s="9" t="str">
        <f t="shared" ref="B624:B687" si="77">IF(A624="",IF(A623="","","samtals"),B623+(B623-D623)*$F$1-D623)</f>
        <v/>
      </c>
      <c r="C624" s="2" t="str">
        <f>IF(A624="",IF(A623="","",SUM($C$6:C623)),B624*$F$2)</f>
        <v/>
      </c>
      <c r="D624" s="2" t="str">
        <f>IF(A624="",IF(A623="","",SUM($D$6:D623)),(D623+(B623*$F$1)/($I$1-A622)))</f>
        <v/>
      </c>
      <c r="E624" s="2" t="str">
        <f>IF(A624="",IF(A623="","",SUM($E$6:E623)),C624+D624)</f>
        <v/>
      </c>
      <c r="G624" s="1" t="str">
        <f t="shared" si="74"/>
        <v/>
      </c>
      <c r="H624" s="2" t="str">
        <f t="shared" si="73"/>
        <v/>
      </c>
      <c r="I624" s="2" t="str">
        <f>IF(G624="",IF(G623="","",SUM(I$6:I623)),H624*$F$2)</f>
        <v/>
      </c>
      <c r="J624" s="2" t="str">
        <f>IF(G624="",IF(G623="","",SUM($J$6:J623)),K624-I624)</f>
        <v/>
      </c>
      <c r="K624" s="2" t="str">
        <f>IF(G624="",IF(G623="","",SUM($K$6:K623)),H624*(100%+$F$2)^($I$1-G623)*$F$2/((100%+$F$2)^($I$1-G623)-1))</f>
        <v/>
      </c>
    </row>
    <row r="625" spans="2:11" x14ac:dyDescent="0.35">
      <c r="B625" s="9" t="str">
        <f t="shared" si="77"/>
        <v/>
      </c>
      <c r="C625" s="2" t="str">
        <f>IF(A625="",IF(A624="","",SUM($C$6:C624)),B625*$F$2)</f>
        <v/>
      </c>
      <c r="D625" s="2" t="str">
        <f>IF(A625="",IF(A624="","",SUM($D$6:D624)),(D624+(B624*$F$1)/($I$1-A623)))</f>
        <v/>
      </c>
      <c r="E625" s="2" t="str">
        <f>IF(A625="",IF(A624="","",SUM($E$6:E624)),C625+D625)</f>
        <v/>
      </c>
      <c r="G625" s="1" t="str">
        <f t="shared" si="74"/>
        <v/>
      </c>
      <c r="H625" s="2" t="str">
        <f t="shared" si="73"/>
        <v/>
      </c>
      <c r="I625" s="2" t="str">
        <f>IF(G625="",IF(G624="","",SUM(I$6:I624)),H625*$F$2)</f>
        <v/>
      </c>
      <c r="J625" s="2" t="str">
        <f>IF(G625="",IF(G624="","",SUM($J$6:J624)),K625-I625)</f>
        <v/>
      </c>
      <c r="K625" s="2" t="str">
        <f>IF(G625="",IF(G624="","",SUM($K$6:K624)),H625*(100%+$F$2)^($I$1-G624)*$F$2/((100%+$F$2)^($I$1-G624)-1))</f>
        <v/>
      </c>
    </row>
    <row r="626" spans="2:11" x14ac:dyDescent="0.35">
      <c r="B626" s="9" t="str">
        <f t="shared" si="77"/>
        <v/>
      </c>
      <c r="C626" s="2" t="str">
        <f>IF(A626="",IF(A625="","",SUM($C$6:C625)),B626*$F$2)</f>
        <v/>
      </c>
      <c r="D626" s="2" t="str">
        <f>IF(A626="",IF(A625="","",SUM($D$6:D625)),(D625+(B625*$F$1)/($I$1-A624)))</f>
        <v/>
      </c>
      <c r="E626" s="2" t="str">
        <f>IF(A626="",IF(A625="","",SUM($E$6:E625)),C626+D626)</f>
        <v/>
      </c>
      <c r="G626" s="1" t="str">
        <f t="shared" si="74"/>
        <v/>
      </c>
      <c r="H626" s="2" t="str">
        <f t="shared" si="73"/>
        <v/>
      </c>
      <c r="I626" s="2" t="str">
        <f>IF(G626="",IF(G625="","",SUM(I$6:I625)),H626*$F$2)</f>
        <v/>
      </c>
      <c r="J626" s="2" t="str">
        <f>IF(G626="",IF(G625="","",SUM($J$6:J625)),K626-I626)</f>
        <v/>
      </c>
      <c r="K626" s="2" t="str">
        <f>IF(G626="",IF(G625="","",SUM($K$6:K625)),H626*(100%+$F$2)^($I$1-G625)*$F$2/((100%+$F$2)^($I$1-G625)-1))</f>
        <v/>
      </c>
    </row>
    <row r="627" spans="2:11" x14ac:dyDescent="0.35">
      <c r="B627" s="9" t="str">
        <f t="shared" si="77"/>
        <v/>
      </c>
      <c r="C627" s="2" t="str">
        <f>IF(A627="",IF(A626="","",SUM($C$6:C626)),B627*$F$2)</f>
        <v/>
      </c>
      <c r="D627" s="2" t="str">
        <f>IF(A627="",IF(A626="","",SUM($D$6:D626)),(D626+(B626*$F$1)/($I$1-A625)))</f>
        <v/>
      </c>
      <c r="E627" s="2" t="str">
        <f>IF(A627="",IF(A626="","",SUM($E$6:E626)),C627+D627)</f>
        <v/>
      </c>
      <c r="G627" s="1" t="str">
        <f t="shared" si="74"/>
        <v/>
      </c>
      <c r="H627" s="2" t="str">
        <f t="shared" si="73"/>
        <v/>
      </c>
      <c r="I627" s="2" t="str">
        <f>IF(G627="",IF(G626="","",SUM(I$6:I626)),H627*$F$2)</f>
        <v/>
      </c>
      <c r="J627" s="2" t="str">
        <f>IF(G627="",IF(G626="","",SUM($J$6:J626)),K627-I627)</f>
        <v/>
      </c>
      <c r="K627" s="2" t="str">
        <f>IF(G627="",IF(G626="","",SUM($K$6:K626)),H627*(100%+$F$2)^($I$1-G626)*$F$2/((100%+$F$2)^($I$1-G626)-1))</f>
        <v/>
      </c>
    </row>
    <row r="628" spans="2:11" x14ac:dyDescent="0.35">
      <c r="B628" s="9" t="str">
        <f t="shared" si="77"/>
        <v/>
      </c>
      <c r="C628" s="2" t="str">
        <f>IF(A628="",IF(A627="","",SUM($C$6:C627)),B628*$F$2)</f>
        <v/>
      </c>
      <c r="D628" s="2" t="str">
        <f>IF(A628="",IF(A627="","",SUM($D$6:D627)),(D627+(B627*$F$1)/($I$1-A626)))</f>
        <v/>
      </c>
      <c r="E628" s="2" t="str">
        <f>IF(A628="",IF(A627="","",SUM($E$6:E627)),C628+D628)</f>
        <v/>
      </c>
      <c r="G628" s="1" t="str">
        <f t="shared" si="74"/>
        <v/>
      </c>
      <c r="H628" s="2" t="str">
        <f t="shared" si="73"/>
        <v/>
      </c>
      <c r="I628" s="2" t="str">
        <f>IF(G628="",IF(G627="","",SUM(I$6:I627)),H628*$F$2)</f>
        <v/>
      </c>
      <c r="J628" s="2" t="str">
        <f>IF(G628="",IF(G627="","",SUM($J$6:J627)),K628-I628)</f>
        <v/>
      </c>
      <c r="K628" s="2" t="str">
        <f>IF(G628="",IF(G627="","",SUM($K$6:K627)),H628*(100%+$F$2)^($I$1-G627)*$F$2/((100%+$F$2)^($I$1-G627)-1))</f>
        <v/>
      </c>
    </row>
    <row r="629" spans="2:11" x14ac:dyDescent="0.35">
      <c r="B629" s="9" t="str">
        <f t="shared" si="77"/>
        <v/>
      </c>
      <c r="C629" s="2" t="str">
        <f>IF(A629="",IF(A628="","",SUM($C$6:C628)),B629*$F$2)</f>
        <v/>
      </c>
      <c r="D629" s="2" t="str">
        <f>IF(A629="",IF(A628="","",SUM($D$6:D628)),(D628+(B628*$F$1)/($I$1-A627)))</f>
        <v/>
      </c>
      <c r="E629" s="2" t="str">
        <f>IF(A629="",IF(A628="","",SUM($E$6:E628)),C629+D629)</f>
        <v/>
      </c>
      <c r="G629" s="1" t="str">
        <f t="shared" si="74"/>
        <v/>
      </c>
      <c r="H629" s="2" t="str">
        <f t="shared" si="73"/>
        <v/>
      </c>
      <c r="I629" s="2" t="str">
        <f>IF(G629="",IF(G628="","",SUM(I$6:I628)),H629*$F$2)</f>
        <v/>
      </c>
      <c r="J629" s="2" t="str">
        <f>IF(G629="",IF(G628="","",SUM($J$6:J628)),K629-I629)</f>
        <v/>
      </c>
      <c r="K629" s="2" t="str">
        <f>IF(G629="",IF(G628="","",SUM($K$6:K628)),H629*(100%+$F$2)^($I$1-G628)*$F$2/((100%+$F$2)^($I$1-G628)-1))</f>
        <v/>
      </c>
    </row>
    <row r="630" spans="2:11" x14ac:dyDescent="0.35">
      <c r="B630" s="9" t="str">
        <f t="shared" si="77"/>
        <v/>
      </c>
      <c r="C630" s="2" t="str">
        <f>IF(A630="",IF(A629="","",SUM($C$6:C629)),B630*$F$2)</f>
        <v/>
      </c>
      <c r="D630" s="2" t="str">
        <f>IF(A630="",IF(A629="","",SUM($D$6:D629)),(D629+(B629*$F$1)/($I$1-A628)))</f>
        <v/>
      </c>
      <c r="E630" s="2" t="str">
        <f>IF(A630="",IF(A629="","",SUM($E$6:E629)),C630+D630)</f>
        <v/>
      </c>
      <c r="G630" s="1" t="str">
        <f t="shared" si="74"/>
        <v/>
      </c>
      <c r="H630" s="2" t="str">
        <f t="shared" si="73"/>
        <v/>
      </c>
      <c r="I630" s="2" t="str">
        <f>IF(G630="",IF(G629="","",SUM(I$6:I629)),H630*$F$2)</f>
        <v/>
      </c>
      <c r="J630" s="2" t="str">
        <f>IF(G630="",IF(G629="","",SUM($J$6:J629)),K630-I630)</f>
        <v/>
      </c>
      <c r="K630" s="2" t="str">
        <f>IF(G630="",IF(G629="","",SUM($K$6:K629)),H630*(100%+$F$2)^($I$1-G629)*$F$2/((100%+$F$2)^($I$1-G629)-1))</f>
        <v/>
      </c>
    </row>
    <row r="631" spans="2:11" x14ac:dyDescent="0.35">
      <c r="B631" s="9" t="str">
        <f t="shared" si="77"/>
        <v/>
      </c>
      <c r="C631" s="2" t="str">
        <f>IF(A631="",IF(A630="","",SUM($C$6:C630)),B631*$F$2)</f>
        <v/>
      </c>
      <c r="D631" s="2" t="str">
        <f>IF(A631="",IF(A630="","",SUM($D$6:D630)),(D630+(B630*$F$1)/($I$1-A629)))</f>
        <v/>
      </c>
      <c r="E631" s="2" t="str">
        <f>IF(A631="",IF(A630="","",SUM($E$6:E630)),C631+D631)</f>
        <v/>
      </c>
      <c r="G631" s="1" t="str">
        <f t="shared" si="74"/>
        <v/>
      </c>
      <c r="H631" s="2" t="str">
        <f t="shared" si="73"/>
        <v/>
      </c>
      <c r="I631" s="2" t="str">
        <f>IF(G631="",IF(G630="","",SUM(I$6:I630)),H631*$F$2)</f>
        <v/>
      </c>
      <c r="J631" s="2" t="str">
        <f>IF(G631="",IF(G630="","",SUM($J$6:J630)),K631-I631)</f>
        <v/>
      </c>
      <c r="K631" s="2" t="str">
        <f>IF(G631="",IF(G630="","",SUM($K$6:K630)),H631*(100%+$F$2)^($I$1-G630)*$F$2/((100%+$F$2)^($I$1-G630)-1))</f>
        <v/>
      </c>
    </row>
    <row r="632" spans="2:11" x14ac:dyDescent="0.35">
      <c r="B632" s="9" t="str">
        <f t="shared" si="77"/>
        <v/>
      </c>
      <c r="C632" s="2" t="str">
        <f>IF(A632="",IF(A631="","",SUM($C$6:C631)),B632*$F$2)</f>
        <v/>
      </c>
      <c r="D632" s="2" t="str">
        <f>IF(A632="",IF(A631="","",SUM($D$6:D631)),(D631+(B631*$F$1)/($I$1-A630)))</f>
        <v/>
      </c>
      <c r="E632" s="2" t="str">
        <f>IF(A632="",IF(A631="","",SUM($E$6:E631)),C632+D632)</f>
        <v/>
      </c>
      <c r="G632" s="1" t="str">
        <f t="shared" si="74"/>
        <v/>
      </c>
      <c r="H632" s="2" t="str">
        <f t="shared" si="73"/>
        <v/>
      </c>
      <c r="I632" s="2" t="str">
        <f>IF(G632="",IF(G631="","",SUM(I$6:I631)),H632*$F$2)</f>
        <v/>
      </c>
      <c r="J632" s="2" t="str">
        <f>IF(G632="",IF(G631="","",SUM($J$6:J631)),K632-I632)</f>
        <v/>
      </c>
      <c r="K632" s="2" t="str">
        <f>IF(G632="",IF(G631="","",SUM($K$6:K631)),H632*(100%+$F$2)^($I$1-G631)*$F$2/((100%+$F$2)^($I$1-G631)-1))</f>
        <v/>
      </c>
    </row>
    <row r="633" spans="2:11" x14ac:dyDescent="0.35">
      <c r="B633" s="9" t="str">
        <f t="shared" si="77"/>
        <v/>
      </c>
      <c r="C633" s="2" t="str">
        <f>IF(A633="",IF(A632="","",SUM($C$6:C632)),B633*$F$2)</f>
        <v/>
      </c>
      <c r="D633" s="2" t="str">
        <f>IF(A633="",IF(A632="","",SUM($D$6:D632)),(D632+(B632*$F$1)/($I$1-A631)))</f>
        <v/>
      </c>
      <c r="E633" s="2" t="str">
        <f>IF(A633="",IF(A632="","",SUM($E$6:E632)),C633+D633)</f>
        <v/>
      </c>
      <c r="G633" s="1" t="str">
        <f t="shared" si="74"/>
        <v/>
      </c>
      <c r="H633" s="2" t="str">
        <f t="shared" si="73"/>
        <v/>
      </c>
      <c r="I633" s="2" t="str">
        <f>IF(G633="",IF(G632="","",SUM(I$6:I632)),H633*$F$2)</f>
        <v/>
      </c>
      <c r="J633" s="2" t="str">
        <f>IF(G633="",IF(G632="","",SUM($J$6:J632)),K633-I633)</f>
        <v/>
      </c>
      <c r="K633" s="2" t="str">
        <f>IF(G633="",IF(G632="","",SUM($K$6:K632)),H633*(100%+$F$2)^($I$1-G632)*$F$2/((100%+$F$2)^($I$1-G632)-1))</f>
        <v/>
      </c>
    </row>
    <row r="634" spans="2:11" x14ac:dyDescent="0.35">
      <c r="B634" s="9" t="str">
        <f t="shared" si="77"/>
        <v/>
      </c>
      <c r="C634" s="2" t="str">
        <f>IF(A634="",IF(A633="","",SUM($C$6:C633)),B634*$F$2)</f>
        <v/>
      </c>
      <c r="D634" s="2" t="str">
        <f>IF(A634="",IF(A633="","",SUM($D$6:D633)),(D633+(B633*$F$1)/($I$1-A632)))</f>
        <v/>
      </c>
      <c r="E634" s="2" t="str">
        <f>IF(A634="",IF(A633="","",SUM($E$6:E633)),C634+D634)</f>
        <v/>
      </c>
      <c r="G634" s="1" t="str">
        <f t="shared" si="74"/>
        <v/>
      </c>
      <c r="H634" s="2" t="str">
        <f t="shared" si="73"/>
        <v/>
      </c>
      <c r="I634" s="2" t="str">
        <f>IF(G634="",IF(G633="","",SUM(I$6:I633)),H634*$F$2)</f>
        <v/>
      </c>
      <c r="J634" s="2" t="str">
        <f>IF(G634="",IF(G633="","",SUM($J$6:J633)),K634-I634)</f>
        <v/>
      </c>
      <c r="K634" s="2" t="str">
        <f>IF(G634="",IF(G633="","",SUM($K$6:K633)),H634*(100%+$F$2)^($I$1-G633)*$F$2/((100%+$F$2)^($I$1-G633)-1))</f>
        <v/>
      </c>
    </row>
    <row r="635" spans="2:11" x14ac:dyDescent="0.35">
      <c r="B635" s="9" t="str">
        <f t="shared" si="77"/>
        <v/>
      </c>
      <c r="C635" s="2" t="str">
        <f>IF(A635="",IF(A634="","",SUM($C$6:C634)),B635*$F$2)</f>
        <v/>
      </c>
      <c r="D635" s="2" t="str">
        <f>IF(A635="",IF(A634="","",SUM($D$6:D634)),(D634+(B634*$F$1)/($I$1-A633)))</f>
        <v/>
      </c>
      <c r="E635" s="2" t="str">
        <f>IF(A635="",IF(A634="","",SUM($E$6:E634)),C635+D635)</f>
        <v/>
      </c>
      <c r="G635" s="1" t="str">
        <f t="shared" si="74"/>
        <v/>
      </c>
      <c r="H635" s="2" t="str">
        <f t="shared" si="73"/>
        <v/>
      </c>
      <c r="I635" s="2" t="str">
        <f>IF(G635="",IF(G634="","",SUM(I$6:I634)),H635*$F$2)</f>
        <v/>
      </c>
      <c r="J635" s="2" t="str">
        <f>IF(G635="",IF(G634="","",SUM($J$6:J634)),K635-I635)</f>
        <v/>
      </c>
      <c r="K635" s="2" t="str">
        <f>IF(G635="",IF(G634="","",SUM($K$6:K634)),H635*(100%+$F$2)^($I$1-G634)*$F$2/((100%+$F$2)^($I$1-G634)-1))</f>
        <v/>
      </c>
    </row>
    <row r="636" spans="2:11" x14ac:dyDescent="0.35">
      <c r="B636" s="9" t="str">
        <f t="shared" si="77"/>
        <v/>
      </c>
      <c r="C636" s="2" t="str">
        <f>IF(A636="",IF(A635="","",SUM($C$6:C635)),B636*$F$2)</f>
        <v/>
      </c>
      <c r="D636" s="2" t="str">
        <f>IF(A636="",IF(A635="","",SUM($D$6:D635)),(D635+(B635*$F$1)/($I$1-A634)))</f>
        <v/>
      </c>
      <c r="E636" s="2" t="str">
        <f>IF(A636="",IF(A635="","",SUM($E$6:E635)),C636+D636)</f>
        <v/>
      </c>
      <c r="G636" s="1" t="str">
        <f t="shared" si="74"/>
        <v/>
      </c>
      <c r="H636" s="2" t="str">
        <f t="shared" si="73"/>
        <v/>
      </c>
      <c r="I636" s="2" t="str">
        <f>IF(G636="",IF(G635="","",SUM(I$6:I635)),H636*$F$2)</f>
        <v/>
      </c>
      <c r="J636" s="2" t="str">
        <f>IF(G636="",IF(G635="","",SUM($J$6:J635)),K636-I636)</f>
        <v/>
      </c>
      <c r="K636" s="2" t="str">
        <f>IF(G636="",IF(G635="","",SUM($K$6:K635)),H636*(100%+$F$2)^($I$1-G635)*$F$2/((100%+$F$2)^($I$1-G635)-1))</f>
        <v/>
      </c>
    </row>
    <row r="637" spans="2:11" x14ac:dyDescent="0.35">
      <c r="B637" s="9" t="str">
        <f t="shared" si="77"/>
        <v/>
      </c>
      <c r="C637" s="2" t="str">
        <f>IF(A637="",IF(A636="","",SUM($C$6:C636)),B637*$F$2)</f>
        <v/>
      </c>
      <c r="D637" s="2" t="str">
        <f>IF(A637="",IF(A636="","",SUM($D$6:D636)),(D636+(B636*$F$1)/($I$1-A635)))</f>
        <v/>
      </c>
      <c r="E637" s="2" t="str">
        <f>IF(A637="",IF(A636="","",SUM($E$6:E636)),C637+D637)</f>
        <v/>
      </c>
      <c r="G637" s="1" t="str">
        <f t="shared" si="74"/>
        <v/>
      </c>
      <c r="H637" s="2" t="str">
        <f t="shared" si="73"/>
        <v/>
      </c>
      <c r="I637" s="2" t="str">
        <f>IF(G637="",IF(G636="","",SUM(I$6:I636)),H637*$F$2)</f>
        <v/>
      </c>
      <c r="J637" s="2" t="str">
        <f>IF(G637="",IF(G636="","",SUM($J$6:J636)),K637-I637)</f>
        <v/>
      </c>
      <c r="K637" s="2" t="str">
        <f>IF(G637="",IF(G636="","",SUM($K$6:K636)),H637*(100%+$F$2)^($I$1-G636)*$F$2/((100%+$F$2)^($I$1-G636)-1))</f>
        <v/>
      </c>
    </row>
    <row r="638" spans="2:11" x14ac:dyDescent="0.35">
      <c r="B638" s="9" t="str">
        <f t="shared" si="77"/>
        <v/>
      </c>
      <c r="C638" s="2" t="str">
        <f>IF(A638="",IF(A637="","",SUM($C$6:C637)),B638*$F$2)</f>
        <v/>
      </c>
      <c r="D638" s="2" t="str">
        <f>IF(A638="",IF(A637="","",SUM($D$6:D637)),(D637+(B637*$F$1)/($I$1-A636)))</f>
        <v/>
      </c>
      <c r="E638" s="2" t="str">
        <f>IF(A638="",IF(A637="","",SUM($E$6:E637)),C638+D638)</f>
        <v/>
      </c>
      <c r="G638" s="1" t="str">
        <f t="shared" si="74"/>
        <v/>
      </c>
      <c r="H638" s="2" t="str">
        <f t="shared" si="73"/>
        <v/>
      </c>
      <c r="I638" s="2" t="str">
        <f>IF(G638="",IF(G637="","",SUM(I$6:I637)),H638*$F$2)</f>
        <v/>
      </c>
      <c r="J638" s="2" t="str">
        <f>IF(G638="",IF(G637="","",SUM($J$6:J637)),K638-I638)</f>
        <v/>
      </c>
      <c r="K638" s="2" t="str">
        <f>IF(G638="",IF(G637="","",SUM($K$6:K637)),H638*(100%+$F$2)^($I$1-G637)*$F$2/((100%+$F$2)^($I$1-G637)-1))</f>
        <v/>
      </c>
    </row>
    <row r="639" spans="2:11" x14ac:dyDescent="0.35">
      <c r="B639" s="9" t="str">
        <f t="shared" si="77"/>
        <v/>
      </c>
      <c r="C639" s="2" t="str">
        <f>IF(A639="",IF(A638="","",SUM($C$6:C638)),B639*$F$2)</f>
        <v/>
      </c>
      <c r="D639" s="2" t="str">
        <f>IF(A639="",IF(A638="","",SUM($D$6:D638)),(D638+(B638*$F$1)/($I$1-A637)))</f>
        <v/>
      </c>
      <c r="E639" s="2" t="str">
        <f>IF(A639="",IF(A638="","",SUM($E$6:E638)),C639+D639)</f>
        <v/>
      </c>
      <c r="G639" s="1" t="str">
        <f t="shared" si="74"/>
        <v/>
      </c>
      <c r="H639" s="2" t="str">
        <f t="shared" si="73"/>
        <v/>
      </c>
      <c r="I639" s="2" t="str">
        <f>IF(G639="",IF(G638="","",SUM(I$6:I638)),H639*$F$2)</f>
        <v/>
      </c>
      <c r="J639" s="2" t="str">
        <f>IF(G639="",IF(G638="","",SUM($J$6:J638)),K639-I639)</f>
        <v/>
      </c>
      <c r="K639" s="2" t="str">
        <f>IF(G639="",IF(G638="","",SUM($K$6:K638)),H639*(100%+$F$2)^($I$1-G638)*$F$2/((100%+$F$2)^($I$1-G638)-1))</f>
        <v/>
      </c>
    </row>
    <row r="640" spans="2:11" x14ac:dyDescent="0.35">
      <c r="B640" s="9" t="str">
        <f t="shared" si="77"/>
        <v/>
      </c>
      <c r="C640" s="2" t="str">
        <f>IF(A640="",IF(A639="","",SUM($C$6:C639)),B640*$F$2)</f>
        <v/>
      </c>
      <c r="D640" s="2" t="str">
        <f>IF(A640="",IF(A639="","",SUM($D$6:D639)),(D639+(B639*$F$1)/($I$1-A638)))</f>
        <v/>
      </c>
      <c r="E640" s="2" t="str">
        <f>IF(A640="",IF(A639="","",SUM($E$6:E639)),C640+D640)</f>
        <v/>
      </c>
      <c r="G640" s="1" t="str">
        <f t="shared" si="74"/>
        <v/>
      </c>
      <c r="H640" s="2" t="str">
        <f t="shared" si="73"/>
        <v/>
      </c>
      <c r="I640" s="2" t="str">
        <f>IF(G640="",IF(G639="","",SUM(I$6:I639)),H640*$F$2)</f>
        <v/>
      </c>
      <c r="J640" s="2" t="str">
        <f>IF(G640="",IF(G639="","",SUM($J$6:J639)),K640-I640)</f>
        <v/>
      </c>
      <c r="K640" s="2" t="str">
        <f>IF(G640="",IF(G639="","",SUM($K$6:K639)),H640*(100%+$F$2)^($I$1-G639)*$F$2/((100%+$F$2)^($I$1-G639)-1))</f>
        <v/>
      </c>
    </row>
    <row r="641" spans="2:11" x14ac:dyDescent="0.35">
      <c r="B641" s="9" t="str">
        <f t="shared" si="77"/>
        <v/>
      </c>
      <c r="C641" s="2" t="str">
        <f>IF(A641="",IF(A640="","",SUM($C$6:C640)),B641*$F$2)</f>
        <v/>
      </c>
      <c r="D641" s="2" t="str">
        <f>IF(A641="",IF(A640="","",SUM($D$6:D640)),(D640+(B640*$F$1)/($I$1-A639)))</f>
        <v/>
      </c>
      <c r="E641" s="2" t="str">
        <f>IF(A641="",IF(A640="","",SUM($E$6:E640)),C641+D641)</f>
        <v/>
      </c>
      <c r="G641" s="1" t="str">
        <f t="shared" si="74"/>
        <v/>
      </c>
      <c r="H641" s="2" t="str">
        <f t="shared" si="73"/>
        <v/>
      </c>
      <c r="I641" s="2" t="str">
        <f>IF(G641="",IF(G640="","",SUM(I$6:I640)),H641*$F$2)</f>
        <v/>
      </c>
      <c r="J641" s="2" t="str">
        <f>IF(G641="",IF(G640="","",SUM($J$6:J640)),K641-I641)</f>
        <v/>
      </c>
      <c r="K641" s="2" t="str">
        <f>IF(G641="",IF(G640="","",SUM($K$6:K640)),H641*(100%+$F$2)^($I$1-G640)*$F$2/((100%+$F$2)^($I$1-G640)-1))</f>
        <v/>
      </c>
    </row>
    <row r="642" spans="2:11" x14ac:dyDescent="0.35">
      <c r="B642" s="9" t="str">
        <f t="shared" si="77"/>
        <v/>
      </c>
      <c r="C642" s="2" t="str">
        <f>IF(A642="",IF(A641="","",SUM($C$6:C641)),B642*$F$2)</f>
        <v/>
      </c>
      <c r="D642" s="2" t="str">
        <f>IF(A642="",IF(A641="","",SUM($D$6:D641)),(D641+(B641*$F$1)/($I$1-A640)))</f>
        <v/>
      </c>
      <c r="E642" s="2" t="str">
        <f>IF(A642="",IF(A641="","",SUM($E$6:E641)),C642+D642)</f>
        <v/>
      </c>
      <c r="G642" s="1" t="str">
        <f t="shared" si="74"/>
        <v/>
      </c>
      <c r="H642" s="2" t="str">
        <f t="shared" si="73"/>
        <v/>
      </c>
      <c r="I642" s="2" t="str">
        <f>IF(G642="",IF(G641="","",SUM(I$6:I641)),H642*$F$2)</f>
        <v/>
      </c>
      <c r="J642" s="2" t="str">
        <f>IF(G642="",IF(G641="","",SUM($J$6:J641)),K642-I642)</f>
        <v/>
      </c>
      <c r="K642" s="2" t="str">
        <f>IF(G642="",IF(G641="","",SUM($K$6:K641)),H642*(100%+$F$2)^($I$1-G641)*$F$2/((100%+$F$2)^($I$1-G641)-1))</f>
        <v/>
      </c>
    </row>
    <row r="643" spans="2:11" x14ac:dyDescent="0.35">
      <c r="B643" s="9" t="str">
        <f t="shared" si="77"/>
        <v/>
      </c>
      <c r="C643" s="2" t="str">
        <f>IF(A643="",IF(A642="","",SUM($C$6:C642)),B643*$F$2)</f>
        <v/>
      </c>
      <c r="D643" s="2" t="str">
        <f>IF(A643="",IF(A642="","",SUM($D$6:D642)),(D642+(B642*$F$1)/($I$1-A641)))</f>
        <v/>
      </c>
      <c r="E643" s="2" t="str">
        <f>IF(A643="",IF(A642="","",SUM($E$6:E642)),C643+D643)</f>
        <v/>
      </c>
      <c r="G643" s="1" t="str">
        <f t="shared" si="74"/>
        <v/>
      </c>
      <c r="H643" s="2" t="str">
        <f t="shared" si="73"/>
        <v/>
      </c>
      <c r="I643" s="2" t="str">
        <f>IF(G643="",IF(G642="","",SUM(I$6:I642)),H643*$F$2)</f>
        <v/>
      </c>
      <c r="J643" s="2" t="str">
        <f>IF(G643="",IF(G642="","",SUM($J$6:J642)),K643-I643)</f>
        <v/>
      </c>
      <c r="K643" s="2" t="str">
        <f>IF(G643="",IF(G642="","",SUM($K$6:K642)),H643*(100%+$F$2)^($I$1-G642)*$F$2/((100%+$F$2)^($I$1-G642)-1))</f>
        <v/>
      </c>
    </row>
    <row r="644" spans="2:11" x14ac:dyDescent="0.35">
      <c r="B644" s="9" t="str">
        <f t="shared" si="77"/>
        <v/>
      </c>
      <c r="C644" s="2" t="str">
        <f>IF(A644="",IF(A643="","",SUM($C$6:C643)),B644*$F$2)</f>
        <v/>
      </c>
      <c r="D644" s="2" t="str">
        <f>IF(A644="",IF(A643="","",SUM($D$6:D643)),(D643+(B643*$F$1)/($I$1-A642)))</f>
        <v/>
      </c>
      <c r="E644" s="2" t="str">
        <f>IF(A644="",IF(A643="","",SUM($E$6:E643)),C644+D644)</f>
        <v/>
      </c>
      <c r="G644" s="1" t="str">
        <f t="shared" si="74"/>
        <v/>
      </c>
      <c r="H644" s="2" t="str">
        <f t="shared" si="73"/>
        <v/>
      </c>
      <c r="I644" s="2" t="str">
        <f>IF(G644="",IF(G643="","",SUM(I$6:I643)),H644*$F$2)</f>
        <v/>
      </c>
      <c r="J644" s="2" t="str">
        <f>IF(G644="",IF(G643="","",SUM($J$6:J643)),K644-I644)</f>
        <v/>
      </c>
      <c r="K644" s="2" t="str">
        <f>IF(G644="",IF(G643="","",SUM($K$6:K643)),H644*(100%+$F$2)^($I$1-G643)*$F$2/((100%+$F$2)^($I$1-G643)-1))</f>
        <v/>
      </c>
    </row>
    <row r="645" spans="2:11" x14ac:dyDescent="0.35">
      <c r="B645" s="9" t="str">
        <f t="shared" si="77"/>
        <v/>
      </c>
      <c r="C645" s="2" t="str">
        <f>IF(A645="",IF(A644="","",SUM($C$6:C644)),B645*$F$2)</f>
        <v/>
      </c>
      <c r="D645" s="2" t="str">
        <f>IF(A645="",IF(A644="","",SUM($D$6:D644)),(D644+(B644*$F$1)/($I$1-A643)))</f>
        <v/>
      </c>
      <c r="E645" s="2" t="str">
        <f>IF(A645="",IF(A644="","",SUM($E$6:E644)),C645+D645)</f>
        <v/>
      </c>
      <c r="G645" s="1" t="str">
        <f t="shared" si="74"/>
        <v/>
      </c>
      <c r="H645" s="2" t="str">
        <f t="shared" si="73"/>
        <v/>
      </c>
      <c r="I645" s="2" t="str">
        <f>IF(G645="",IF(G644="","",SUM(I$6:I644)),H645*$F$2)</f>
        <v/>
      </c>
      <c r="J645" s="2" t="str">
        <f>IF(G645="",IF(G644="","",SUM($J$6:J644)),K645-I645)</f>
        <v/>
      </c>
      <c r="K645" s="2" t="str">
        <f>IF(G645="",IF(G644="","",SUM($K$6:K644)),H645*(100%+$F$2)^($I$1-G644)*$F$2/((100%+$F$2)^($I$1-G644)-1))</f>
        <v/>
      </c>
    </row>
    <row r="646" spans="2:11" x14ac:dyDescent="0.35">
      <c r="B646" s="9" t="str">
        <f t="shared" si="77"/>
        <v/>
      </c>
      <c r="C646" s="2" t="str">
        <f>IF(A646="",IF(A645="","",SUM($C$6:C645)),B646*$F$2)</f>
        <v/>
      </c>
      <c r="D646" s="2" t="str">
        <f>IF(A646="",IF(A645="","",SUM($D$6:D645)),(D645+(B645*$F$1)/($I$1-A644)))</f>
        <v/>
      </c>
      <c r="E646" s="2" t="str">
        <f>IF(A646="",IF(A645="","",SUM($E$6:E645)),C646+D646)</f>
        <v/>
      </c>
      <c r="G646" s="1" t="str">
        <f t="shared" si="74"/>
        <v/>
      </c>
      <c r="H646" s="2" t="str">
        <f t="shared" si="73"/>
        <v/>
      </c>
      <c r="I646" s="2" t="str">
        <f>IF(G646="",IF(G645="","",SUM(I$6:I645)),H646*$F$2)</f>
        <v/>
      </c>
      <c r="J646" s="2" t="str">
        <f>IF(G646="",IF(G645="","",SUM($J$6:J645)),K646-I646)</f>
        <v/>
      </c>
      <c r="K646" s="2" t="str">
        <f>IF(G646="",IF(G645="","",SUM($K$6:K645)),H646*(100%+$F$2)^($I$1-G645)*$F$2/((100%+$F$2)^($I$1-G645)-1))</f>
        <v/>
      </c>
    </row>
    <row r="647" spans="2:11" x14ac:dyDescent="0.35">
      <c r="B647" s="9" t="str">
        <f t="shared" si="77"/>
        <v/>
      </c>
      <c r="C647" s="2" t="str">
        <f>IF(A647="",IF(A646="","",SUM($C$6:C646)),B647*$F$2)</f>
        <v/>
      </c>
      <c r="D647" s="2" t="str">
        <f>IF(A647="",IF(A646="","",SUM($D$6:D646)),(D646+(B646*$F$1)/($I$1-A645)))</f>
        <v/>
      </c>
      <c r="E647" s="2" t="str">
        <f>IF(A647="",IF(A646="","",SUM($E$6:E646)),C647+D647)</f>
        <v/>
      </c>
      <c r="G647" s="1" t="str">
        <f t="shared" si="74"/>
        <v/>
      </c>
      <c r="H647" s="2" t="str">
        <f t="shared" ref="H647:H710" si="78">IF(G647="",IF(G646="","","samtals"),H646+(H646-J646)*$F$1-J646)</f>
        <v/>
      </c>
      <c r="I647" s="2" t="str">
        <f>IF(G647="",IF(G646="","",SUM(I$6:I646)),H647*$F$2)</f>
        <v/>
      </c>
      <c r="J647" s="2" t="str">
        <f>IF(G647="",IF(G646="","",SUM($J$6:J646)),K647-I647)</f>
        <v/>
      </c>
      <c r="K647" s="2" t="str">
        <f>IF(G647="",IF(G646="","",SUM($K$6:K646)),H647*(100%+$F$2)^($I$1-G646)*$F$2/((100%+$F$2)^($I$1-G646)-1))</f>
        <v/>
      </c>
    </row>
    <row r="648" spans="2:11" x14ac:dyDescent="0.35">
      <c r="B648" s="9" t="str">
        <f t="shared" si="77"/>
        <v/>
      </c>
      <c r="C648" s="2" t="str">
        <f>IF(A648="",IF(A647="","",SUM($C$6:C647)),B648*$F$2)</f>
        <v/>
      </c>
      <c r="D648" s="2" t="str">
        <f>IF(A648="",IF(A647="","",SUM($D$6:D647)),(D647+(B647*$F$1)/($I$1-A646)))</f>
        <v/>
      </c>
      <c r="E648" s="2" t="str">
        <f>IF(A648="",IF(A647="","",SUM($E$6:E647)),C648+D648)</f>
        <v/>
      </c>
      <c r="G648" s="1" t="str">
        <f t="shared" ref="G648:G711" si="79">IF(G647="","",IF($I$1&gt;=G647+1,G647+1,""))</f>
        <v/>
      </c>
      <c r="H648" s="2" t="str">
        <f t="shared" si="78"/>
        <v/>
      </c>
      <c r="I648" s="2" t="str">
        <f>IF(G648="",IF(G647="","",SUM(I$6:I647)),H648*$F$2)</f>
        <v/>
      </c>
      <c r="J648" s="2" t="str">
        <f>IF(G648="",IF(G647="","",SUM($J$6:J647)),K648-I648)</f>
        <v/>
      </c>
      <c r="K648" s="2" t="str">
        <f>IF(G648="",IF(G647="","",SUM($K$6:K647)),H648*(100%+$F$2)^($I$1-G647)*$F$2/((100%+$F$2)^($I$1-G647)-1))</f>
        <v/>
      </c>
    </row>
    <row r="649" spans="2:11" x14ac:dyDescent="0.35">
      <c r="B649" s="9" t="str">
        <f t="shared" si="77"/>
        <v/>
      </c>
      <c r="C649" s="2" t="str">
        <f>IF(A649="",IF(A648="","",SUM($C$6:C648)),B649*$F$2)</f>
        <v/>
      </c>
      <c r="D649" s="2" t="str">
        <f>IF(A649="",IF(A648="","",SUM($D$6:D648)),(D648+(B648*$F$1)/($I$1-A647)))</f>
        <v/>
      </c>
      <c r="E649" s="2" t="str">
        <f>IF(A649="",IF(A648="","",SUM($E$6:E648)),C649+D649)</f>
        <v/>
      </c>
      <c r="G649" s="1" t="str">
        <f t="shared" si="79"/>
        <v/>
      </c>
      <c r="H649" s="2" t="str">
        <f t="shared" si="78"/>
        <v/>
      </c>
      <c r="I649" s="2" t="str">
        <f>IF(G649="",IF(G648="","",SUM(I$6:I648)),H649*$F$2)</f>
        <v/>
      </c>
      <c r="J649" s="2" t="str">
        <f>IF(G649="",IF(G648="","",SUM($J$6:J648)),K649-I649)</f>
        <v/>
      </c>
      <c r="K649" s="2" t="str">
        <f>IF(G649="",IF(G648="","",SUM($K$6:K648)),H649*(100%+$F$2)^($I$1-G648)*$F$2/((100%+$F$2)^($I$1-G648)-1))</f>
        <v/>
      </c>
    </row>
    <row r="650" spans="2:11" x14ac:dyDescent="0.35">
      <c r="B650" s="9" t="str">
        <f t="shared" si="77"/>
        <v/>
      </c>
      <c r="C650" s="2" t="str">
        <f>IF(A650="",IF(A649="","",SUM($C$6:C649)),B650*$F$2)</f>
        <v/>
      </c>
      <c r="D650" s="2" t="str">
        <f>IF(A650="",IF(A649="","",SUM($D$6:D649)),(D649+(B649*$F$1)/($I$1-A648)))</f>
        <v/>
      </c>
      <c r="E650" s="2" t="str">
        <f>IF(A650="",IF(A649="","",SUM($E$6:E649)),C650+D650)</f>
        <v/>
      </c>
      <c r="G650" s="1" t="str">
        <f t="shared" si="79"/>
        <v/>
      </c>
      <c r="H650" s="2" t="str">
        <f t="shared" si="78"/>
        <v/>
      </c>
      <c r="I650" s="2" t="str">
        <f>IF(G650="",IF(G649="","",SUM(I$6:I649)),H650*$F$2)</f>
        <v/>
      </c>
      <c r="J650" s="2" t="str">
        <f>IF(G650="",IF(G649="","",SUM($J$6:J649)),K650-I650)</f>
        <v/>
      </c>
      <c r="K650" s="2" t="str">
        <f>IF(G650="",IF(G649="","",SUM($K$6:K649)),H650*(100%+$F$2)^($I$1-G649)*$F$2/((100%+$F$2)^($I$1-G649)-1))</f>
        <v/>
      </c>
    </row>
    <row r="651" spans="2:11" x14ac:dyDescent="0.35">
      <c r="B651" s="9" t="str">
        <f t="shared" si="77"/>
        <v/>
      </c>
      <c r="C651" s="2" t="str">
        <f>IF(A651="",IF(A650="","",SUM($C$6:C650)),B651*$F$2)</f>
        <v/>
      </c>
      <c r="D651" s="2" t="str">
        <f>IF(A651="",IF(A650="","",SUM($D$6:D650)),(D650+(B650*$F$1)/($I$1-A649)))</f>
        <v/>
      </c>
      <c r="E651" s="2" t="str">
        <f>IF(A651="",IF(A650="","",SUM($E$6:E650)),C651+D651)</f>
        <v/>
      </c>
      <c r="G651" s="1" t="str">
        <f t="shared" si="79"/>
        <v/>
      </c>
      <c r="H651" s="2" t="str">
        <f t="shared" si="78"/>
        <v/>
      </c>
      <c r="I651" s="2" t="str">
        <f>IF(G651="",IF(G650="","",SUM(I$6:I650)),H651*$F$2)</f>
        <v/>
      </c>
      <c r="J651" s="2" t="str">
        <f>IF(G651="",IF(G650="","",SUM($J$6:J650)),K651-I651)</f>
        <v/>
      </c>
      <c r="K651" s="2" t="str">
        <f>IF(G651="",IF(G650="","",SUM($K$6:K650)),H651*(100%+$F$2)^($I$1-G650)*$F$2/((100%+$F$2)^($I$1-G650)-1))</f>
        <v/>
      </c>
    </row>
    <row r="652" spans="2:11" x14ac:dyDescent="0.35">
      <c r="B652" s="9" t="str">
        <f t="shared" si="77"/>
        <v/>
      </c>
      <c r="C652" s="2" t="str">
        <f>IF(A652="",IF(A651="","",SUM($C$6:C651)),B652*$F$2)</f>
        <v/>
      </c>
      <c r="D652" s="2" t="str">
        <f>IF(A652="",IF(A651="","",SUM($D$6:D651)),(D651+(B651*$F$1)/($I$1-A650)))</f>
        <v/>
      </c>
      <c r="E652" s="2" t="str">
        <f>IF(A652="",IF(A651="","",SUM($E$6:E651)),C652+D652)</f>
        <v/>
      </c>
      <c r="G652" s="1" t="str">
        <f t="shared" si="79"/>
        <v/>
      </c>
      <c r="H652" s="2" t="str">
        <f t="shared" si="78"/>
        <v/>
      </c>
      <c r="I652" s="2" t="str">
        <f>IF(G652="",IF(G651="","",SUM(I$6:I651)),H652*$F$2)</f>
        <v/>
      </c>
      <c r="J652" s="2" t="str">
        <f>IF(G652="",IF(G651="","",SUM($J$6:J651)),K652-I652)</f>
        <v/>
      </c>
      <c r="K652" s="2" t="str">
        <f>IF(G652="",IF(G651="","",SUM($K$6:K651)),H652*(100%+$F$2)^($I$1-G651)*$F$2/((100%+$F$2)^($I$1-G651)-1))</f>
        <v/>
      </c>
    </row>
    <row r="653" spans="2:11" x14ac:dyDescent="0.35">
      <c r="B653" s="9" t="str">
        <f t="shared" si="77"/>
        <v/>
      </c>
      <c r="C653" s="2" t="str">
        <f>IF(A653="",IF(A652="","",SUM($C$6:C652)),B653*$F$2)</f>
        <v/>
      </c>
      <c r="D653" s="2" t="str">
        <f>IF(A653="",IF(A652="","",SUM($D$6:D652)),(D652+(B652*$F$1)/($I$1-A651)))</f>
        <v/>
      </c>
      <c r="E653" s="2" t="str">
        <f>IF(A653="",IF(A652="","",SUM($E$6:E652)),C653+D653)</f>
        <v/>
      </c>
      <c r="G653" s="1" t="str">
        <f t="shared" si="79"/>
        <v/>
      </c>
      <c r="H653" s="2" t="str">
        <f t="shared" si="78"/>
        <v/>
      </c>
      <c r="I653" s="2" t="str">
        <f>IF(G653="",IF(G652="","",SUM(I$6:I652)),H653*$F$2)</f>
        <v/>
      </c>
      <c r="J653" s="2" t="str">
        <f>IF(G653="",IF(G652="","",SUM($J$6:J652)),K653-I653)</f>
        <v/>
      </c>
      <c r="K653" s="2" t="str">
        <f>IF(G653="",IF(G652="","",SUM($K$6:K652)),H653*(100%+$F$2)^($I$1-G652)*$F$2/((100%+$F$2)^($I$1-G652)-1))</f>
        <v/>
      </c>
    </row>
    <row r="654" spans="2:11" x14ac:dyDescent="0.35">
      <c r="B654" s="9" t="str">
        <f t="shared" si="77"/>
        <v/>
      </c>
      <c r="C654" s="2" t="str">
        <f>IF(A654="",IF(A653="","",SUM($C$6:C653)),B654*$F$2)</f>
        <v/>
      </c>
      <c r="D654" s="2" t="str">
        <f>IF(A654="",IF(A653="","",SUM($D$6:D653)),(D653+(B653*$F$1)/($I$1-A652)))</f>
        <v/>
      </c>
      <c r="E654" s="2" t="str">
        <f>IF(A654="",IF(A653="","",SUM($E$6:E653)),C654+D654)</f>
        <v/>
      </c>
      <c r="G654" s="1" t="str">
        <f t="shared" si="79"/>
        <v/>
      </c>
      <c r="H654" s="2" t="str">
        <f t="shared" si="78"/>
        <v/>
      </c>
      <c r="I654" s="2" t="str">
        <f>IF(G654="",IF(G653="","",SUM(I$6:I653)),H654*$F$2)</f>
        <v/>
      </c>
      <c r="J654" s="2" t="str">
        <f>IF(G654="",IF(G653="","",SUM($J$6:J653)),K654-I654)</f>
        <v/>
      </c>
      <c r="K654" s="2" t="str">
        <f>IF(G654="",IF(G653="","",SUM($K$6:K653)),H654*(100%+$F$2)^($I$1-G653)*$F$2/((100%+$F$2)^($I$1-G653)-1))</f>
        <v/>
      </c>
    </row>
    <row r="655" spans="2:11" x14ac:dyDescent="0.35">
      <c r="B655" s="9" t="str">
        <f t="shared" si="77"/>
        <v/>
      </c>
      <c r="C655" s="2" t="str">
        <f>IF(A655="",IF(A654="","",SUM($C$6:C654)),B655*$F$2)</f>
        <v/>
      </c>
      <c r="D655" s="2" t="str">
        <f>IF(A655="",IF(A654="","",SUM($D$6:D654)),(D654+(B654*$F$1)/($I$1-A653)))</f>
        <v/>
      </c>
      <c r="E655" s="2" t="str">
        <f>IF(A655="",IF(A654="","",SUM($E$6:E654)),C655+D655)</f>
        <v/>
      </c>
      <c r="G655" s="1" t="str">
        <f t="shared" si="79"/>
        <v/>
      </c>
      <c r="H655" s="2" t="str">
        <f t="shared" si="78"/>
        <v/>
      </c>
      <c r="I655" s="2" t="str">
        <f>IF(G655="",IF(G654="","",SUM(I$6:I654)),H655*$F$2)</f>
        <v/>
      </c>
      <c r="J655" s="2" t="str">
        <f>IF(G655="",IF(G654="","",SUM($J$6:J654)),K655-I655)</f>
        <v/>
      </c>
      <c r="K655" s="2" t="str">
        <f>IF(G655="",IF(G654="","",SUM($K$6:K654)),H655*(100%+$F$2)^($I$1-G654)*$F$2/((100%+$F$2)^($I$1-G654)-1))</f>
        <v/>
      </c>
    </row>
    <row r="656" spans="2:11" x14ac:dyDescent="0.35">
      <c r="B656" s="9" t="str">
        <f t="shared" si="77"/>
        <v/>
      </c>
      <c r="C656" s="2" t="str">
        <f>IF(A656="",IF(A655="","",SUM($C$6:C655)),B656*$F$2)</f>
        <v/>
      </c>
      <c r="D656" s="2" t="str">
        <f>IF(A656="",IF(A655="","",SUM($D$6:D655)),(D655+(B655*$F$1)/($I$1-A654)))</f>
        <v/>
      </c>
      <c r="E656" s="2" t="str">
        <f>IF(A656="",IF(A655="","",SUM($E$6:E655)),C656+D656)</f>
        <v/>
      </c>
      <c r="G656" s="1" t="str">
        <f t="shared" si="79"/>
        <v/>
      </c>
      <c r="H656" s="2" t="str">
        <f t="shared" si="78"/>
        <v/>
      </c>
      <c r="I656" s="2" t="str">
        <f>IF(G656="",IF(G655="","",SUM(I$6:I655)),H656*$F$2)</f>
        <v/>
      </c>
      <c r="J656" s="2" t="str">
        <f>IF(G656="",IF(G655="","",SUM($J$6:J655)),K656-I656)</f>
        <v/>
      </c>
      <c r="K656" s="2" t="str">
        <f>IF(G656="",IF(G655="","",SUM($K$6:K655)),H656*(100%+$F$2)^($I$1-G655)*$F$2/((100%+$F$2)^($I$1-G655)-1))</f>
        <v/>
      </c>
    </row>
    <row r="657" spans="2:11" x14ac:dyDescent="0.35">
      <c r="B657" s="9" t="str">
        <f t="shared" si="77"/>
        <v/>
      </c>
      <c r="C657" s="2" t="str">
        <f>IF(A657="",IF(A656="","",SUM($C$6:C656)),B657*$F$2)</f>
        <v/>
      </c>
      <c r="D657" s="2" t="str">
        <f>IF(A657="",IF(A656="","",SUM($D$6:D656)),(D656+(B656*$F$1)/($I$1-A655)))</f>
        <v/>
      </c>
      <c r="E657" s="2" t="str">
        <f>IF(A657="",IF(A656="","",SUM($E$6:E656)),C657+D657)</f>
        <v/>
      </c>
      <c r="G657" s="1" t="str">
        <f t="shared" si="79"/>
        <v/>
      </c>
      <c r="H657" s="2" t="str">
        <f t="shared" si="78"/>
        <v/>
      </c>
      <c r="I657" s="2" t="str">
        <f>IF(G657="",IF(G656="","",SUM(I$6:I656)),H657*$F$2)</f>
        <v/>
      </c>
      <c r="J657" s="2" t="str">
        <f>IF(G657="",IF(G656="","",SUM($J$6:J656)),K657-I657)</f>
        <v/>
      </c>
      <c r="K657" s="2" t="str">
        <f>IF(G657="",IF(G656="","",SUM($K$6:K656)),H657*(100%+$F$2)^($I$1-G656)*$F$2/((100%+$F$2)^($I$1-G656)-1))</f>
        <v/>
      </c>
    </row>
    <row r="658" spans="2:11" x14ac:dyDescent="0.35">
      <c r="B658" s="9" t="str">
        <f t="shared" si="77"/>
        <v/>
      </c>
      <c r="C658" s="2" t="str">
        <f>IF(A658="",IF(A657="","",SUM($C$6:C657)),B658*$F$2)</f>
        <v/>
      </c>
      <c r="D658" s="2" t="str">
        <f>IF(A658="",IF(A657="","",SUM($D$6:D657)),(D657+(B657*$F$1)/($I$1-A656)))</f>
        <v/>
      </c>
      <c r="E658" s="2" t="str">
        <f>IF(A658="",IF(A657="","",SUM($E$6:E657)),C658+D658)</f>
        <v/>
      </c>
      <c r="G658" s="1" t="str">
        <f t="shared" si="79"/>
        <v/>
      </c>
      <c r="H658" s="2" t="str">
        <f t="shared" si="78"/>
        <v/>
      </c>
      <c r="I658" s="2" t="str">
        <f>IF(G658="",IF(G657="","",SUM(I$6:I657)),H658*$F$2)</f>
        <v/>
      </c>
      <c r="J658" s="2" t="str">
        <f>IF(G658="",IF(G657="","",SUM($J$6:J657)),K658-I658)</f>
        <v/>
      </c>
      <c r="K658" s="2" t="str">
        <f>IF(G658="",IF(G657="","",SUM($K$6:K657)),H658*(100%+$F$2)^($I$1-G657)*$F$2/((100%+$F$2)^($I$1-G657)-1))</f>
        <v/>
      </c>
    </row>
    <row r="659" spans="2:11" x14ac:dyDescent="0.35">
      <c r="B659" s="9" t="str">
        <f t="shared" si="77"/>
        <v/>
      </c>
      <c r="C659" s="2" t="str">
        <f>IF(A659="",IF(A658="","",SUM($C$6:C658)),B659*$F$2)</f>
        <v/>
      </c>
      <c r="D659" s="2" t="str">
        <f>IF(A659="",IF(A658="","",SUM($D$6:D658)),(D658+(B658*$F$1)/($I$1-A657)))</f>
        <v/>
      </c>
      <c r="E659" s="2" t="str">
        <f>IF(A659="",IF(A658="","",SUM($E$6:E658)),C659+D659)</f>
        <v/>
      </c>
      <c r="G659" s="1" t="str">
        <f t="shared" si="79"/>
        <v/>
      </c>
      <c r="H659" s="2" t="str">
        <f t="shared" si="78"/>
        <v/>
      </c>
      <c r="I659" s="2" t="str">
        <f>IF(G659="",IF(G658="","",SUM(I$6:I658)),H659*$F$2)</f>
        <v/>
      </c>
      <c r="J659" s="2" t="str">
        <f>IF(G659="",IF(G658="","",SUM($J$6:J658)),K659-I659)</f>
        <v/>
      </c>
      <c r="K659" s="2" t="str">
        <f>IF(G659="",IF(G658="","",SUM($K$6:K658)),H659*(100%+$F$2)^($I$1-G658)*$F$2/((100%+$F$2)^($I$1-G658)-1))</f>
        <v/>
      </c>
    </row>
    <row r="660" spans="2:11" x14ac:dyDescent="0.35">
      <c r="B660" s="9" t="str">
        <f t="shared" si="77"/>
        <v/>
      </c>
      <c r="C660" s="2" t="str">
        <f>IF(A660="",IF(A659="","",SUM($C$6:C659)),B660*$F$2)</f>
        <v/>
      </c>
      <c r="D660" s="2" t="str">
        <f>IF(A660="",IF(A659="","",SUM($D$6:D659)),(D659+(B659*$F$1)/($I$1-A658)))</f>
        <v/>
      </c>
      <c r="E660" s="2" t="str">
        <f>IF(A660="",IF(A659="","",SUM($E$6:E659)),C660+D660)</f>
        <v/>
      </c>
      <c r="G660" s="1" t="str">
        <f t="shared" si="79"/>
        <v/>
      </c>
      <c r="H660" s="2" t="str">
        <f t="shared" si="78"/>
        <v/>
      </c>
      <c r="I660" s="2" t="str">
        <f>IF(G660="",IF(G659="","",SUM(I$6:I659)),H660*$F$2)</f>
        <v/>
      </c>
      <c r="J660" s="2" t="str">
        <f>IF(G660="",IF(G659="","",SUM($J$6:J659)),K660-I660)</f>
        <v/>
      </c>
      <c r="K660" s="2" t="str">
        <f>IF(G660="",IF(G659="","",SUM($K$6:K659)),H660*(100%+$F$2)^($I$1-G659)*$F$2/((100%+$F$2)^($I$1-G659)-1))</f>
        <v/>
      </c>
    </row>
    <row r="661" spans="2:11" x14ac:dyDescent="0.35">
      <c r="B661" s="9" t="str">
        <f t="shared" si="77"/>
        <v/>
      </c>
      <c r="C661" s="2" t="str">
        <f>IF(A661="",IF(A660="","",SUM($C$6:C660)),B661*$F$2)</f>
        <v/>
      </c>
      <c r="D661" s="2" t="str">
        <f>IF(A661="",IF(A660="","",SUM($D$6:D660)),(D660+(B660*$F$1)/($I$1-A659)))</f>
        <v/>
      </c>
      <c r="E661" s="2" t="str">
        <f>IF(A661="",IF(A660="","",SUM($E$6:E660)),C661+D661)</f>
        <v/>
      </c>
      <c r="G661" s="1" t="str">
        <f t="shared" si="79"/>
        <v/>
      </c>
      <c r="H661" s="2" t="str">
        <f t="shared" si="78"/>
        <v/>
      </c>
      <c r="I661" s="2" t="str">
        <f>IF(G661="",IF(G660="","",SUM(I$6:I660)),H661*$F$2)</f>
        <v/>
      </c>
      <c r="J661" s="2" t="str">
        <f>IF(G661="",IF(G660="","",SUM($J$6:J660)),K661-I661)</f>
        <v/>
      </c>
      <c r="K661" s="2" t="str">
        <f>IF(G661="",IF(G660="","",SUM($K$6:K660)),H661*(100%+$F$2)^($I$1-G660)*$F$2/((100%+$F$2)^($I$1-G660)-1))</f>
        <v/>
      </c>
    </row>
    <row r="662" spans="2:11" x14ac:dyDescent="0.35">
      <c r="B662" s="9" t="str">
        <f t="shared" si="77"/>
        <v/>
      </c>
      <c r="C662" s="2" t="str">
        <f>IF(A662="",IF(A661="","",SUM($C$6:C661)),B662*$F$2)</f>
        <v/>
      </c>
      <c r="D662" s="2" t="str">
        <f>IF(A662="",IF(A661="","",SUM($D$6:D661)),(D661+(B661*$F$1)/($I$1-A660)))</f>
        <v/>
      </c>
      <c r="E662" s="2" t="str">
        <f>IF(A662="",IF(A661="","",SUM($E$6:E661)),C662+D662)</f>
        <v/>
      </c>
      <c r="G662" s="1" t="str">
        <f t="shared" si="79"/>
        <v/>
      </c>
      <c r="H662" s="2" t="str">
        <f t="shared" si="78"/>
        <v/>
      </c>
      <c r="I662" s="2" t="str">
        <f>IF(G662="",IF(G661="","",SUM(I$6:I661)),H662*$F$2)</f>
        <v/>
      </c>
      <c r="J662" s="2" t="str">
        <f>IF(G662="",IF(G661="","",SUM($J$6:J661)),K662-I662)</f>
        <v/>
      </c>
      <c r="K662" s="2" t="str">
        <f>IF(G662="",IF(G661="","",SUM($K$6:K661)),H662*(100%+$F$2)^($I$1-G661)*$F$2/((100%+$F$2)^($I$1-G661)-1))</f>
        <v/>
      </c>
    </row>
    <row r="663" spans="2:11" x14ac:dyDescent="0.35">
      <c r="B663" s="9" t="str">
        <f t="shared" si="77"/>
        <v/>
      </c>
      <c r="C663" s="2" t="str">
        <f>IF(A663="",IF(A662="","",SUM($C$6:C662)),B663*$F$2)</f>
        <v/>
      </c>
      <c r="D663" s="2" t="str">
        <f>IF(A663="",IF(A662="","",SUM($D$6:D662)),(D662+(B662*$F$1)/($I$1-A661)))</f>
        <v/>
      </c>
      <c r="E663" s="2" t="str">
        <f>IF(A663="",IF(A662="","",SUM($E$6:E662)),C663+D663)</f>
        <v/>
      </c>
      <c r="G663" s="1" t="str">
        <f t="shared" si="79"/>
        <v/>
      </c>
      <c r="H663" s="2" t="str">
        <f t="shared" si="78"/>
        <v/>
      </c>
      <c r="I663" s="2" t="str">
        <f>IF(G663="",IF(G662="","",SUM(I$6:I662)),H663*$F$2)</f>
        <v/>
      </c>
      <c r="J663" s="2" t="str">
        <f>IF(G663="",IF(G662="","",SUM($J$6:J662)),K663-I663)</f>
        <v/>
      </c>
      <c r="K663" s="2" t="str">
        <f>IF(G663="",IF(G662="","",SUM($K$6:K662)),H663*(100%+$F$2)^($I$1-G662)*$F$2/((100%+$F$2)^($I$1-G662)-1))</f>
        <v/>
      </c>
    </row>
    <row r="664" spans="2:11" x14ac:dyDescent="0.35">
      <c r="B664" s="9" t="str">
        <f t="shared" si="77"/>
        <v/>
      </c>
      <c r="C664" s="2" t="str">
        <f>IF(A664="",IF(A663="","",SUM($C$6:C663)),B664*$F$2)</f>
        <v/>
      </c>
      <c r="D664" s="2" t="str">
        <f>IF(A664="",IF(A663="","",SUM($D$6:D663)),(D663+(B663*$F$1)/($I$1-A662)))</f>
        <v/>
      </c>
      <c r="E664" s="2" t="str">
        <f>IF(A664="",IF(A663="","",SUM($E$6:E663)),C664+D664)</f>
        <v/>
      </c>
      <c r="G664" s="1" t="str">
        <f t="shared" si="79"/>
        <v/>
      </c>
      <c r="H664" s="2" t="str">
        <f t="shared" si="78"/>
        <v/>
      </c>
      <c r="I664" s="2" t="str">
        <f>IF(G664="",IF(G663="","",SUM(I$6:I663)),H664*$F$2)</f>
        <v/>
      </c>
      <c r="J664" s="2" t="str">
        <f>IF(G664="",IF(G663="","",SUM($J$6:J663)),K664-I664)</f>
        <v/>
      </c>
      <c r="K664" s="2" t="str">
        <f>IF(G664="",IF(G663="","",SUM($K$6:K663)),H664*(100%+$F$2)^($I$1-G663)*$F$2/((100%+$F$2)^($I$1-G663)-1))</f>
        <v/>
      </c>
    </row>
    <row r="665" spans="2:11" x14ac:dyDescent="0.35">
      <c r="B665" s="9" t="str">
        <f t="shared" si="77"/>
        <v/>
      </c>
      <c r="C665" s="2" t="str">
        <f>IF(A665="",IF(A664="","",SUM($C$6:C664)),B665*$F$2)</f>
        <v/>
      </c>
      <c r="D665" s="2" t="str">
        <f>IF(A665="",IF(A664="","",SUM($D$6:D664)),(D664+(B664*$F$1)/($I$1-A663)))</f>
        <v/>
      </c>
      <c r="E665" s="2" t="str">
        <f>IF(A665="",IF(A664="","",SUM($E$6:E664)),C665+D665)</f>
        <v/>
      </c>
      <c r="G665" s="1" t="str">
        <f t="shared" si="79"/>
        <v/>
      </c>
      <c r="H665" s="2" t="str">
        <f t="shared" si="78"/>
        <v/>
      </c>
      <c r="I665" s="2" t="str">
        <f>IF(G665="",IF(G664="","",SUM(I$6:I664)),H665*$F$2)</f>
        <v/>
      </c>
      <c r="J665" s="2" t="str">
        <f>IF(G665="",IF(G664="","",SUM($J$6:J664)),K665-I665)</f>
        <v/>
      </c>
      <c r="K665" s="2" t="str">
        <f>IF(G665="",IF(G664="","",SUM($K$6:K664)),H665*(100%+$F$2)^($I$1-G664)*$F$2/((100%+$F$2)^($I$1-G664)-1))</f>
        <v/>
      </c>
    </row>
    <row r="666" spans="2:11" x14ac:dyDescent="0.35">
      <c r="B666" s="9" t="str">
        <f t="shared" si="77"/>
        <v/>
      </c>
      <c r="C666" s="2" t="str">
        <f>IF(A666="",IF(A665="","",SUM($C$6:C665)),B666*$F$2)</f>
        <v/>
      </c>
      <c r="D666" s="2" t="str">
        <f>IF(A666="",IF(A665="","",SUM($D$6:D665)),(D665+(B665*$F$1)/($I$1-A664)))</f>
        <v/>
      </c>
      <c r="E666" s="2" t="str">
        <f>IF(A666="",IF(A665="","",SUM($E$6:E665)),C666+D666)</f>
        <v/>
      </c>
      <c r="G666" s="1" t="str">
        <f t="shared" si="79"/>
        <v/>
      </c>
      <c r="H666" s="2" t="str">
        <f t="shared" si="78"/>
        <v/>
      </c>
      <c r="I666" s="2" t="str">
        <f>IF(G666="",IF(G665="","",SUM(I$6:I665)),H666*$F$2)</f>
        <v/>
      </c>
      <c r="J666" s="2" t="str">
        <f>IF(G666="",IF(G665="","",SUM($J$6:J665)),K666-I666)</f>
        <v/>
      </c>
      <c r="K666" s="2" t="str">
        <f>IF(G666="",IF(G665="","",SUM($K$6:K665)),H666*(100%+$F$2)^($I$1-G665)*$F$2/((100%+$F$2)^($I$1-G665)-1))</f>
        <v/>
      </c>
    </row>
    <row r="667" spans="2:11" x14ac:dyDescent="0.35">
      <c r="B667" s="9" t="str">
        <f t="shared" si="77"/>
        <v/>
      </c>
      <c r="C667" s="2" t="str">
        <f>IF(A667="",IF(A666="","",SUM($C$6:C666)),B667*$F$2)</f>
        <v/>
      </c>
      <c r="D667" s="2" t="str">
        <f>IF(A667="",IF(A666="","",SUM($D$6:D666)),(D666+(B666*$F$1)/($I$1-A665)))</f>
        <v/>
      </c>
      <c r="E667" s="2" t="str">
        <f>IF(A667="",IF(A666="","",SUM($E$6:E666)),C667+D667)</f>
        <v/>
      </c>
      <c r="G667" s="1" t="str">
        <f t="shared" si="79"/>
        <v/>
      </c>
      <c r="H667" s="2" t="str">
        <f t="shared" si="78"/>
        <v/>
      </c>
      <c r="I667" s="2" t="str">
        <f>IF(G667="",IF(G666="","",SUM(I$6:I666)),H667*$F$2)</f>
        <v/>
      </c>
      <c r="J667" s="2" t="str">
        <f>IF(G667="",IF(G666="","",SUM($J$6:J666)),K667-I667)</f>
        <v/>
      </c>
      <c r="K667" s="2" t="str">
        <f>IF(G667="",IF(G666="","",SUM($K$6:K666)),H667*(100%+$F$2)^($I$1-G666)*$F$2/((100%+$F$2)^($I$1-G666)-1))</f>
        <v/>
      </c>
    </row>
    <row r="668" spans="2:11" x14ac:dyDescent="0.35">
      <c r="B668" s="9" t="str">
        <f t="shared" si="77"/>
        <v/>
      </c>
      <c r="C668" s="2" t="str">
        <f>IF(A668="",IF(A667="","",SUM($C$6:C667)),B668*$F$2)</f>
        <v/>
      </c>
      <c r="D668" s="2" t="str">
        <f>IF(A668="",IF(A667="","",SUM($D$6:D667)),(D667+(B667*$F$1)/($I$1-A666)))</f>
        <v/>
      </c>
      <c r="E668" s="2" t="str">
        <f>IF(A668="",IF(A667="","",SUM($E$6:E667)),C668+D668)</f>
        <v/>
      </c>
      <c r="G668" s="1" t="str">
        <f t="shared" si="79"/>
        <v/>
      </c>
      <c r="H668" s="2" t="str">
        <f t="shared" si="78"/>
        <v/>
      </c>
      <c r="I668" s="2" t="str">
        <f>IF(G668="",IF(G667="","",SUM(I$6:I667)),H668*$F$2)</f>
        <v/>
      </c>
      <c r="J668" s="2" t="str">
        <f>IF(G668="",IF(G667="","",SUM($J$6:J667)),K668-I668)</f>
        <v/>
      </c>
      <c r="K668" s="2" t="str">
        <f>IF(G668="",IF(G667="","",SUM($K$6:K667)),H668*(100%+$F$2)^($I$1-G667)*$F$2/((100%+$F$2)^($I$1-G667)-1))</f>
        <v/>
      </c>
    </row>
    <row r="669" spans="2:11" x14ac:dyDescent="0.35">
      <c r="B669" s="9" t="str">
        <f t="shared" si="77"/>
        <v/>
      </c>
      <c r="C669" s="2" t="str">
        <f>IF(A669="",IF(A668="","",SUM($C$6:C668)),B669*$F$2)</f>
        <v/>
      </c>
      <c r="D669" s="2" t="str">
        <f>IF(A669="",IF(A668="","",SUM($D$6:D668)),(D668+(B668*$F$1)/($I$1-A667)))</f>
        <v/>
      </c>
      <c r="E669" s="2" t="str">
        <f>IF(A669="",IF(A668="","",SUM($E$6:E668)),C669+D669)</f>
        <v/>
      </c>
      <c r="G669" s="1" t="str">
        <f t="shared" si="79"/>
        <v/>
      </c>
      <c r="H669" s="2" t="str">
        <f t="shared" si="78"/>
        <v/>
      </c>
      <c r="I669" s="2" t="str">
        <f>IF(G669="",IF(G668="","",SUM(I$6:I668)),H669*$F$2)</f>
        <v/>
      </c>
      <c r="J669" s="2" t="str">
        <f>IF(G669="",IF(G668="","",SUM($J$6:J668)),K669-I669)</f>
        <v/>
      </c>
      <c r="K669" s="2" t="str">
        <f>IF(G669="",IF(G668="","",SUM($K$6:K668)),H669*(100%+$F$2)^($I$1-G668)*$F$2/((100%+$F$2)^($I$1-G668)-1))</f>
        <v/>
      </c>
    </row>
    <row r="670" spans="2:11" x14ac:dyDescent="0.35">
      <c r="B670" s="9" t="str">
        <f t="shared" si="77"/>
        <v/>
      </c>
      <c r="C670" s="2" t="str">
        <f>IF(A670="",IF(A669="","",SUM($C$6:C669)),B670*$F$2)</f>
        <v/>
      </c>
      <c r="D670" s="2" t="str">
        <f>IF(A670="",IF(A669="","",SUM($D$6:D669)),(D669+(B669*$F$1)/($I$1-A668)))</f>
        <v/>
      </c>
      <c r="E670" s="2" t="str">
        <f>IF(A670="",IF(A669="","",SUM($E$6:E669)),C670+D670)</f>
        <v/>
      </c>
      <c r="G670" s="1" t="str">
        <f t="shared" si="79"/>
        <v/>
      </c>
      <c r="H670" s="2" t="str">
        <f t="shared" si="78"/>
        <v/>
      </c>
      <c r="I670" s="2" t="str">
        <f>IF(G670="",IF(G669="","",SUM(I$6:I669)),H670*$F$2)</f>
        <v/>
      </c>
      <c r="J670" s="2" t="str">
        <f>IF(G670="",IF(G669="","",SUM($J$6:J669)),K670-I670)</f>
        <v/>
      </c>
      <c r="K670" s="2" t="str">
        <f>IF(G670="",IF(G669="","",SUM($K$6:K669)),H670*(100%+$F$2)^($I$1-G669)*$F$2/((100%+$F$2)^($I$1-G669)-1))</f>
        <v/>
      </c>
    </row>
    <row r="671" spans="2:11" x14ac:dyDescent="0.35">
      <c r="B671" s="9" t="str">
        <f t="shared" si="77"/>
        <v/>
      </c>
      <c r="C671" s="2" t="str">
        <f>IF(A671="",IF(A670="","",SUM($C$6:C670)),B671*$F$2)</f>
        <v/>
      </c>
      <c r="D671" s="2" t="str">
        <f>IF(A671="",IF(A670="","",SUM($D$6:D670)),(D670+(B670*$F$1)/($I$1-A669)))</f>
        <v/>
      </c>
      <c r="E671" s="2" t="str">
        <f>IF(A671="",IF(A670="","",SUM($E$6:E670)),C671+D671)</f>
        <v/>
      </c>
      <c r="G671" s="1" t="str">
        <f t="shared" si="79"/>
        <v/>
      </c>
      <c r="H671" s="2" t="str">
        <f t="shared" si="78"/>
        <v/>
      </c>
      <c r="I671" s="2" t="str">
        <f>IF(G671="",IF(G670="","",SUM(I$6:I670)),H671*$F$2)</f>
        <v/>
      </c>
      <c r="J671" s="2" t="str">
        <f>IF(G671="",IF(G670="","",SUM($J$6:J670)),K671-I671)</f>
        <v/>
      </c>
      <c r="K671" s="2" t="str">
        <f>IF(G671="",IF(G670="","",SUM($K$6:K670)),H671*(100%+$F$2)^($I$1-G670)*$F$2/((100%+$F$2)^($I$1-G670)-1))</f>
        <v/>
      </c>
    </row>
    <row r="672" spans="2:11" x14ac:dyDescent="0.35">
      <c r="B672" s="9" t="str">
        <f t="shared" si="77"/>
        <v/>
      </c>
      <c r="C672" s="2" t="str">
        <f>IF(A672="",IF(A671="","",SUM($C$6:C671)),B672*$F$2)</f>
        <v/>
      </c>
      <c r="D672" s="2" t="str">
        <f>IF(A672="",IF(A671="","",SUM($D$6:D671)),(D671+(B671*$F$1)/($I$1-A670)))</f>
        <v/>
      </c>
      <c r="E672" s="2" t="str">
        <f>IF(A672="",IF(A671="","",SUM($E$6:E671)),C672+D672)</f>
        <v/>
      </c>
      <c r="G672" s="1" t="str">
        <f t="shared" si="79"/>
        <v/>
      </c>
      <c r="H672" s="2" t="str">
        <f t="shared" si="78"/>
        <v/>
      </c>
      <c r="I672" s="2" t="str">
        <f>IF(G672="",IF(G671="","",SUM(I$6:I671)),H672*$F$2)</f>
        <v/>
      </c>
      <c r="J672" s="2" t="str">
        <f>IF(G672="",IF(G671="","",SUM($J$6:J671)),K672-I672)</f>
        <v/>
      </c>
      <c r="K672" s="2" t="str">
        <f>IF(G672="",IF(G671="","",SUM($K$6:K671)),H672*(100%+$F$2)^($I$1-G671)*$F$2/((100%+$F$2)^($I$1-G671)-1))</f>
        <v/>
      </c>
    </row>
    <row r="673" spans="2:11" x14ac:dyDescent="0.35">
      <c r="B673" s="9" t="str">
        <f t="shared" si="77"/>
        <v/>
      </c>
      <c r="C673" s="2" t="str">
        <f>IF(A673="",IF(A672="","",SUM($C$6:C672)),B673*$F$2)</f>
        <v/>
      </c>
      <c r="D673" s="2" t="str">
        <f>IF(A673="",IF(A672="","",SUM($D$6:D672)),(D672+(B672*$F$1)/($I$1-A671)))</f>
        <v/>
      </c>
      <c r="E673" s="2" t="str">
        <f>IF(A673="",IF(A672="","",SUM($E$6:E672)),C673+D673)</f>
        <v/>
      </c>
      <c r="G673" s="1" t="str">
        <f t="shared" si="79"/>
        <v/>
      </c>
      <c r="H673" s="2" t="str">
        <f t="shared" si="78"/>
        <v/>
      </c>
      <c r="I673" s="2" t="str">
        <f>IF(G673="",IF(G672="","",SUM(I$6:I672)),H673*$F$2)</f>
        <v/>
      </c>
      <c r="J673" s="2" t="str">
        <f>IF(G673="",IF(G672="","",SUM($J$6:J672)),K673-I673)</f>
        <v/>
      </c>
      <c r="K673" s="2" t="str">
        <f>IF(G673="",IF(G672="","",SUM($K$6:K672)),H673*(100%+$F$2)^($I$1-G672)*$F$2/((100%+$F$2)^($I$1-G672)-1))</f>
        <v/>
      </c>
    </row>
    <row r="674" spans="2:11" x14ac:dyDescent="0.35">
      <c r="B674" s="9" t="str">
        <f t="shared" si="77"/>
        <v/>
      </c>
      <c r="C674" s="2" t="str">
        <f>IF(A674="",IF(A673="","",SUM($C$6:C673)),B674*$F$2)</f>
        <v/>
      </c>
      <c r="D674" s="2" t="str">
        <f>IF(A674="",IF(A673="","",SUM($D$6:D673)),(D673+(B673*$F$1)/($I$1-A672)))</f>
        <v/>
      </c>
      <c r="E674" s="2" t="str">
        <f>IF(A674="",IF(A673="","",SUM($E$6:E673)),C674+D674)</f>
        <v/>
      </c>
      <c r="G674" s="1" t="str">
        <f t="shared" si="79"/>
        <v/>
      </c>
      <c r="H674" s="2" t="str">
        <f t="shared" si="78"/>
        <v/>
      </c>
      <c r="I674" s="2" t="str">
        <f>IF(G674="",IF(G673="","",SUM(I$6:I673)),H674*$F$2)</f>
        <v/>
      </c>
      <c r="J674" s="2" t="str">
        <f>IF(G674="",IF(G673="","",SUM($J$6:J673)),K674-I674)</f>
        <v/>
      </c>
      <c r="K674" s="2" t="str">
        <f>IF(G674="",IF(G673="","",SUM($K$6:K673)),H674*(100%+$F$2)^($I$1-G673)*$F$2/((100%+$F$2)^($I$1-G673)-1))</f>
        <v/>
      </c>
    </row>
    <row r="675" spans="2:11" x14ac:dyDescent="0.35">
      <c r="B675" s="9" t="str">
        <f t="shared" si="77"/>
        <v/>
      </c>
      <c r="C675" s="2" t="str">
        <f>IF(A675="",IF(A674="","",SUM($C$6:C674)),B675*$F$2)</f>
        <v/>
      </c>
      <c r="D675" s="2" t="str">
        <f>IF(A675="",IF(A674="","",SUM($D$6:D674)),(D674+(B674*$F$1)/($I$1-A673)))</f>
        <v/>
      </c>
      <c r="E675" s="2" t="str">
        <f>IF(A675="",IF(A674="","",SUM($E$6:E674)),C675+D675)</f>
        <v/>
      </c>
      <c r="G675" s="1" t="str">
        <f t="shared" si="79"/>
        <v/>
      </c>
      <c r="H675" s="2" t="str">
        <f t="shared" si="78"/>
        <v/>
      </c>
      <c r="I675" s="2" t="str">
        <f>IF(G675="",IF(G674="","",SUM(I$6:I674)),H675*$F$2)</f>
        <v/>
      </c>
      <c r="J675" s="2" t="str">
        <f>IF(G675="",IF(G674="","",SUM($J$6:J674)),K675-I675)</f>
        <v/>
      </c>
      <c r="K675" s="2" t="str">
        <f>IF(G675="",IF(G674="","",SUM($K$6:K674)),H675*(100%+$F$2)^($I$1-G674)*$F$2/((100%+$F$2)^($I$1-G674)-1))</f>
        <v/>
      </c>
    </row>
    <row r="676" spans="2:11" x14ac:dyDescent="0.35">
      <c r="B676" s="9" t="str">
        <f t="shared" si="77"/>
        <v/>
      </c>
      <c r="C676" s="2" t="str">
        <f>IF(A676="",IF(A675="","",SUM($C$6:C675)),B676*$F$2)</f>
        <v/>
      </c>
      <c r="D676" s="2" t="str">
        <f>IF(A676="",IF(A675="","",SUM($D$6:D675)),(D675+(B675*$F$1)/($I$1-A674)))</f>
        <v/>
      </c>
      <c r="E676" s="2" t="str">
        <f>IF(A676="",IF(A675="","",SUM($E$6:E675)),C676+D676)</f>
        <v/>
      </c>
      <c r="G676" s="1" t="str">
        <f t="shared" si="79"/>
        <v/>
      </c>
      <c r="H676" s="2" t="str">
        <f t="shared" si="78"/>
        <v/>
      </c>
      <c r="I676" s="2" t="str">
        <f>IF(G676="",IF(G675="","",SUM(I$6:I675)),H676*$F$2)</f>
        <v/>
      </c>
      <c r="J676" s="2" t="str">
        <f>IF(G676="",IF(G675="","",SUM($J$6:J675)),K676-I676)</f>
        <v/>
      </c>
      <c r="K676" s="2" t="str">
        <f>IF(G676="",IF(G675="","",SUM($K$6:K675)),H676*(100%+$F$2)^($I$1-G675)*$F$2/((100%+$F$2)^($I$1-G675)-1))</f>
        <v/>
      </c>
    </row>
    <row r="677" spans="2:11" x14ac:dyDescent="0.35">
      <c r="B677" s="9" t="str">
        <f t="shared" si="77"/>
        <v/>
      </c>
      <c r="C677" s="2" t="str">
        <f>IF(A677="",IF(A676="","",SUM($C$6:C676)),B677*$F$2)</f>
        <v/>
      </c>
      <c r="D677" s="2" t="str">
        <f>IF(A677="",IF(A676="","",SUM($D$6:D676)),(D676+(B676*$F$1)/($I$1-A675)))</f>
        <v/>
      </c>
      <c r="E677" s="2" t="str">
        <f>IF(A677="",IF(A676="","",SUM($E$6:E676)),C677+D677)</f>
        <v/>
      </c>
      <c r="G677" s="1" t="str">
        <f t="shared" si="79"/>
        <v/>
      </c>
      <c r="H677" s="2" t="str">
        <f t="shared" si="78"/>
        <v/>
      </c>
      <c r="I677" s="2" t="str">
        <f>IF(G677="",IF(G676="","",SUM(I$6:I676)),H677*$F$2)</f>
        <v/>
      </c>
      <c r="J677" s="2" t="str">
        <f>IF(G677="",IF(G676="","",SUM($J$6:J676)),K677-I677)</f>
        <v/>
      </c>
      <c r="K677" s="2" t="str">
        <f>IF(G677="",IF(G676="","",SUM($K$6:K676)),H677*(100%+$F$2)^($I$1-G676)*$F$2/((100%+$F$2)^($I$1-G676)-1))</f>
        <v/>
      </c>
    </row>
    <row r="678" spans="2:11" x14ac:dyDescent="0.35">
      <c r="B678" s="9" t="str">
        <f t="shared" si="77"/>
        <v/>
      </c>
      <c r="C678" s="2" t="str">
        <f>IF(A678="",IF(A677="","",SUM($C$6:C677)),B678*$F$2)</f>
        <v/>
      </c>
      <c r="D678" s="2" t="str">
        <f>IF(A678="",IF(A677="","",SUM($D$6:D677)),(D677+(B677*$F$1)/($I$1-A676)))</f>
        <v/>
      </c>
      <c r="E678" s="2" t="str">
        <f>IF(A678="",IF(A677="","",SUM($E$6:E677)),C678+D678)</f>
        <v/>
      </c>
      <c r="G678" s="1" t="str">
        <f t="shared" si="79"/>
        <v/>
      </c>
      <c r="H678" s="2" t="str">
        <f t="shared" si="78"/>
        <v/>
      </c>
      <c r="I678" s="2" t="str">
        <f>IF(G678="",IF(G677="","",SUM(I$6:I677)),H678*$F$2)</f>
        <v/>
      </c>
      <c r="J678" s="2" t="str">
        <f>IF(G678="",IF(G677="","",SUM($J$6:J677)),K678-I678)</f>
        <v/>
      </c>
      <c r="K678" s="2" t="str">
        <f>IF(G678="",IF(G677="","",SUM($K$6:K677)),H678*(100%+$F$2)^($I$1-G677)*$F$2/((100%+$F$2)^($I$1-G677)-1))</f>
        <v/>
      </c>
    </row>
    <row r="679" spans="2:11" x14ac:dyDescent="0.35">
      <c r="B679" s="9" t="str">
        <f t="shared" si="77"/>
        <v/>
      </c>
      <c r="C679" s="2" t="str">
        <f>IF(A679="",IF(A678="","",SUM($C$6:C678)),B679*$F$2)</f>
        <v/>
      </c>
      <c r="D679" s="2" t="str">
        <f>IF(A679="",IF(A678="","",SUM($D$6:D678)),(D678+(B678*$F$1)/($I$1-A677)))</f>
        <v/>
      </c>
      <c r="E679" s="2" t="str">
        <f>IF(A679="",IF(A678="","",SUM($E$6:E678)),C679+D679)</f>
        <v/>
      </c>
      <c r="G679" s="1" t="str">
        <f t="shared" si="79"/>
        <v/>
      </c>
      <c r="H679" s="2" t="str">
        <f t="shared" si="78"/>
        <v/>
      </c>
      <c r="I679" s="2" t="str">
        <f>IF(G679="",IF(G678="","",SUM(I$6:I678)),H679*$F$2)</f>
        <v/>
      </c>
      <c r="J679" s="2" t="str">
        <f>IF(G679="",IF(G678="","",SUM($J$6:J678)),K679-I679)</f>
        <v/>
      </c>
      <c r="K679" s="2" t="str">
        <f>IF(G679="",IF(G678="","",SUM($K$6:K678)),H679*(100%+$F$2)^($I$1-G678)*$F$2/((100%+$F$2)^($I$1-G678)-1))</f>
        <v/>
      </c>
    </row>
    <row r="680" spans="2:11" x14ac:dyDescent="0.35">
      <c r="B680" s="9" t="str">
        <f t="shared" si="77"/>
        <v/>
      </c>
      <c r="C680" s="2" t="str">
        <f>IF(A680="",IF(A679="","",SUM($C$6:C679)),B680*$F$2)</f>
        <v/>
      </c>
      <c r="D680" s="2" t="str">
        <f>IF(A680="",IF(A679="","",SUM($D$6:D679)),(D679+(B679*$F$1)/($I$1-A678)))</f>
        <v/>
      </c>
      <c r="E680" s="2" t="str">
        <f>IF(A680="",IF(A679="","",SUM($E$6:E679)),C680+D680)</f>
        <v/>
      </c>
      <c r="G680" s="1" t="str">
        <f t="shared" si="79"/>
        <v/>
      </c>
      <c r="H680" s="2" t="str">
        <f t="shared" si="78"/>
        <v/>
      </c>
      <c r="I680" s="2" t="str">
        <f>IF(G680="",IF(G679="","",SUM(I$6:I679)),H680*$F$2)</f>
        <v/>
      </c>
      <c r="J680" s="2" t="str">
        <f>IF(G680="",IF(G679="","",SUM($J$6:J679)),K680-I680)</f>
        <v/>
      </c>
      <c r="K680" s="2" t="str">
        <f>IF(G680="",IF(G679="","",SUM($K$6:K679)),H680*(100%+$F$2)^($I$1-G679)*$F$2/((100%+$F$2)^($I$1-G679)-1))</f>
        <v/>
      </c>
    </row>
    <row r="681" spans="2:11" x14ac:dyDescent="0.35">
      <c r="B681" s="9" t="str">
        <f t="shared" si="77"/>
        <v/>
      </c>
      <c r="C681" s="2" t="str">
        <f>IF(A681="",IF(A680="","",SUM($C$6:C680)),B681*$F$2)</f>
        <v/>
      </c>
      <c r="D681" s="2" t="str">
        <f>IF(A681="",IF(A680="","",SUM($D$6:D680)),(D680+(B680*$F$1)/($I$1-A679)))</f>
        <v/>
      </c>
      <c r="E681" s="2" t="str">
        <f>IF(A681="",IF(A680="","",SUM($E$6:E680)),C681+D681)</f>
        <v/>
      </c>
      <c r="G681" s="1" t="str">
        <f t="shared" si="79"/>
        <v/>
      </c>
      <c r="H681" s="2" t="str">
        <f t="shared" si="78"/>
        <v/>
      </c>
      <c r="I681" s="2" t="str">
        <f>IF(G681="",IF(G680="","",SUM(I$6:I680)),H681*$F$2)</f>
        <v/>
      </c>
      <c r="J681" s="2" t="str">
        <f>IF(G681="",IF(G680="","",SUM($J$6:J680)),K681-I681)</f>
        <v/>
      </c>
      <c r="K681" s="2" t="str">
        <f>IF(G681="",IF(G680="","",SUM($K$6:K680)),H681*(100%+$F$2)^($I$1-G680)*$F$2/((100%+$F$2)^($I$1-G680)-1))</f>
        <v/>
      </c>
    </row>
    <row r="682" spans="2:11" x14ac:dyDescent="0.35">
      <c r="B682" s="9" t="str">
        <f t="shared" si="77"/>
        <v/>
      </c>
      <c r="C682" s="2" t="str">
        <f>IF(A682="",IF(A681="","",SUM($C$6:C681)),B682*$F$2)</f>
        <v/>
      </c>
      <c r="D682" s="2" t="str">
        <f>IF(A682="",IF(A681="","",SUM($D$6:D681)),(D681+(B681*$F$1)/($I$1-A680)))</f>
        <v/>
      </c>
      <c r="E682" s="2" t="str">
        <f>IF(A682="",IF(A681="","",SUM($E$6:E681)),C682+D682)</f>
        <v/>
      </c>
      <c r="G682" s="1" t="str">
        <f t="shared" si="79"/>
        <v/>
      </c>
      <c r="H682" s="2" t="str">
        <f t="shared" si="78"/>
        <v/>
      </c>
      <c r="I682" s="2" t="str">
        <f>IF(G682="",IF(G681="","",SUM(I$6:I681)),H682*$F$2)</f>
        <v/>
      </c>
      <c r="J682" s="2" t="str">
        <f>IF(G682="",IF(G681="","",SUM($J$6:J681)),K682-I682)</f>
        <v/>
      </c>
      <c r="K682" s="2" t="str">
        <f>IF(G682="",IF(G681="","",SUM($K$6:K681)),H682*(100%+$F$2)^($I$1-G681)*$F$2/((100%+$F$2)^($I$1-G681)-1))</f>
        <v/>
      </c>
    </row>
    <row r="683" spans="2:11" x14ac:dyDescent="0.35">
      <c r="B683" s="9" t="str">
        <f t="shared" si="77"/>
        <v/>
      </c>
      <c r="C683" s="2" t="str">
        <f>IF(A683="",IF(A682="","",SUM($C$6:C682)),B683*$F$2)</f>
        <v/>
      </c>
      <c r="D683" s="2" t="str">
        <f>IF(A683="",IF(A682="","",SUM($D$6:D682)),(D682+(B682*$F$1)/($I$1-A681)))</f>
        <v/>
      </c>
      <c r="E683" s="2" t="str">
        <f>IF(A683="",IF(A682="","",SUM($E$6:E682)),C683+D683)</f>
        <v/>
      </c>
      <c r="G683" s="1" t="str">
        <f t="shared" si="79"/>
        <v/>
      </c>
      <c r="H683" s="2" t="str">
        <f t="shared" si="78"/>
        <v/>
      </c>
      <c r="I683" s="2" t="str">
        <f>IF(G683="",IF(G682="","",SUM(I$6:I682)),H683*$F$2)</f>
        <v/>
      </c>
      <c r="J683" s="2" t="str">
        <f>IF(G683="",IF(G682="","",SUM($J$6:J682)),K683-I683)</f>
        <v/>
      </c>
      <c r="K683" s="2" t="str">
        <f>IF(G683="",IF(G682="","",SUM($K$6:K682)),H683*(100%+$F$2)^($I$1-G682)*$F$2/((100%+$F$2)^($I$1-G682)-1))</f>
        <v/>
      </c>
    </row>
    <row r="684" spans="2:11" x14ac:dyDescent="0.35">
      <c r="B684" s="9" t="str">
        <f t="shared" si="77"/>
        <v/>
      </c>
      <c r="C684" s="2" t="str">
        <f>IF(A684="",IF(A683="","",SUM($C$6:C683)),B684*$F$2)</f>
        <v/>
      </c>
      <c r="D684" s="2" t="str">
        <f>IF(A684="",IF(A683="","",SUM($D$6:D683)),(D683+(B683*$F$1)/($I$1-A682)))</f>
        <v/>
      </c>
      <c r="E684" s="2" t="str">
        <f>IF(A684="",IF(A683="","",SUM($E$6:E683)),C684+D684)</f>
        <v/>
      </c>
      <c r="G684" s="1" t="str">
        <f t="shared" si="79"/>
        <v/>
      </c>
      <c r="H684" s="2" t="str">
        <f t="shared" si="78"/>
        <v/>
      </c>
      <c r="I684" s="2" t="str">
        <f>IF(G684="",IF(G683="","",SUM(I$6:I683)),H684*$F$2)</f>
        <v/>
      </c>
      <c r="J684" s="2" t="str">
        <f>IF(G684="",IF(G683="","",SUM($J$6:J683)),K684-I684)</f>
        <v/>
      </c>
      <c r="K684" s="2" t="str">
        <f>IF(G684="",IF(G683="","",SUM($K$6:K683)),H684*(100%+$F$2)^($I$1-G683)*$F$2/((100%+$F$2)^($I$1-G683)-1))</f>
        <v/>
      </c>
    </row>
    <row r="685" spans="2:11" x14ac:dyDescent="0.35">
      <c r="B685" s="9" t="str">
        <f t="shared" si="77"/>
        <v/>
      </c>
      <c r="C685" s="2" t="str">
        <f>IF(A685="",IF(A684="","",SUM($C$6:C684)),B685*$F$2)</f>
        <v/>
      </c>
      <c r="D685" s="2" t="str">
        <f>IF(A685="",IF(A684="","",SUM($D$6:D684)),(D684+(B684*$F$1)/($I$1-A683)))</f>
        <v/>
      </c>
      <c r="E685" s="2" t="str">
        <f>IF(A685="",IF(A684="","",SUM($E$6:E684)),C685+D685)</f>
        <v/>
      </c>
      <c r="G685" s="1" t="str">
        <f t="shared" si="79"/>
        <v/>
      </c>
      <c r="H685" s="2" t="str">
        <f t="shared" si="78"/>
        <v/>
      </c>
      <c r="I685" s="2" t="str">
        <f>IF(G685="",IF(G684="","",SUM(I$6:I684)),H685*$F$2)</f>
        <v/>
      </c>
      <c r="J685" s="2" t="str">
        <f>IF(G685="",IF(G684="","",SUM($J$6:J684)),K685-I685)</f>
        <v/>
      </c>
      <c r="K685" s="2" t="str">
        <f>IF(G685="",IF(G684="","",SUM($K$6:K684)),H685*(100%+$F$2)^($I$1-G684)*$F$2/((100%+$F$2)^($I$1-G684)-1))</f>
        <v/>
      </c>
    </row>
    <row r="686" spans="2:11" x14ac:dyDescent="0.35">
      <c r="B686" s="9" t="str">
        <f t="shared" si="77"/>
        <v/>
      </c>
      <c r="C686" s="2" t="str">
        <f>IF(A686="",IF(A685="","",SUM($C$6:C685)),B686*$F$2)</f>
        <v/>
      </c>
      <c r="D686" s="2" t="str">
        <f>IF(A686="",IF(A685="","",SUM($D$6:D685)),(D685+(B685*$F$1)/($I$1-A684)))</f>
        <v/>
      </c>
      <c r="E686" s="2" t="str">
        <f>IF(A686="",IF(A685="","",SUM($E$6:E685)),C686+D686)</f>
        <v/>
      </c>
      <c r="G686" s="1" t="str">
        <f t="shared" si="79"/>
        <v/>
      </c>
      <c r="H686" s="2" t="str">
        <f t="shared" si="78"/>
        <v/>
      </c>
      <c r="I686" s="2" t="str">
        <f>IF(G686="",IF(G685="","",SUM(I$6:I685)),H686*$F$2)</f>
        <v/>
      </c>
      <c r="J686" s="2" t="str">
        <f>IF(G686="",IF(G685="","",SUM($J$6:J685)),K686-I686)</f>
        <v/>
      </c>
      <c r="K686" s="2" t="str">
        <f>IF(G686="",IF(G685="","",SUM($K$6:K685)),H686*(100%+$F$2)^($I$1-G685)*$F$2/((100%+$F$2)^($I$1-G685)-1))</f>
        <v/>
      </c>
    </row>
    <row r="687" spans="2:11" x14ac:dyDescent="0.35">
      <c r="B687" s="9" t="str">
        <f t="shared" si="77"/>
        <v/>
      </c>
      <c r="C687" s="2" t="str">
        <f>IF(A687="",IF(A686="","",SUM($C$6:C686)),B687*$F$2)</f>
        <v/>
      </c>
      <c r="D687" s="2" t="str">
        <f>IF(A687="",IF(A686="","",SUM($D$6:D686)),(D686+(B686*$F$1)/($I$1-A685)))</f>
        <v/>
      </c>
      <c r="E687" s="2" t="str">
        <f>IF(A687="",IF(A686="","",SUM($E$6:E686)),C687+D687)</f>
        <v/>
      </c>
      <c r="G687" s="1" t="str">
        <f t="shared" si="79"/>
        <v/>
      </c>
      <c r="H687" s="2" t="str">
        <f t="shared" si="78"/>
        <v/>
      </c>
      <c r="I687" s="2" t="str">
        <f>IF(G687="",IF(G686="","",SUM(I$6:I686)),H687*$F$2)</f>
        <v/>
      </c>
      <c r="J687" s="2" t="str">
        <f>IF(G687="",IF(G686="","",SUM($J$6:J686)),K687-I687)</f>
        <v/>
      </c>
      <c r="K687" s="2" t="str">
        <f>IF(G687="",IF(G686="","",SUM($K$6:K686)),H687*(100%+$F$2)^($I$1-G686)*$F$2/((100%+$F$2)^($I$1-G686)-1))</f>
        <v/>
      </c>
    </row>
    <row r="688" spans="2:11" x14ac:dyDescent="0.35">
      <c r="B688" s="9" t="str">
        <f t="shared" ref="B688:B751" si="80">IF(A688="",IF(A687="","","samtals"),B687+(B687-D687)*$F$1-D687)</f>
        <v/>
      </c>
      <c r="C688" s="2" t="str">
        <f>IF(A688="",IF(A687="","",SUM($C$6:C687)),B688*$F$2)</f>
        <v/>
      </c>
      <c r="D688" s="2" t="str">
        <f>IF(A688="",IF(A687="","",SUM($D$6:D687)),(D687+(B687*$F$1)/($I$1-A686)))</f>
        <v/>
      </c>
      <c r="E688" s="2" t="str">
        <f>IF(A688="",IF(A687="","",SUM($E$6:E687)),C688+D688)</f>
        <v/>
      </c>
      <c r="G688" s="1" t="str">
        <f t="shared" si="79"/>
        <v/>
      </c>
      <c r="H688" s="2" t="str">
        <f t="shared" si="78"/>
        <v/>
      </c>
      <c r="I688" s="2" t="str">
        <f>IF(G688="",IF(G687="","",SUM(I$6:I687)),H688*$F$2)</f>
        <v/>
      </c>
      <c r="J688" s="2" t="str">
        <f>IF(G688="",IF(G687="","",SUM($J$6:J687)),K688-I688)</f>
        <v/>
      </c>
      <c r="K688" s="2" t="str">
        <f>IF(G688="",IF(G687="","",SUM($K$6:K687)),H688*(100%+$F$2)^($I$1-G687)*$F$2/((100%+$F$2)^($I$1-G687)-1))</f>
        <v/>
      </c>
    </row>
    <row r="689" spans="2:11" x14ac:dyDescent="0.35">
      <c r="B689" s="9" t="str">
        <f t="shared" si="80"/>
        <v/>
      </c>
      <c r="C689" s="2" t="str">
        <f>IF(A689="",IF(A688="","",SUM($C$6:C688)),B689*$F$2)</f>
        <v/>
      </c>
      <c r="D689" s="2" t="str">
        <f>IF(A689="",IF(A688="","",SUM($D$6:D688)),(D688+(B688*$F$1)/($I$1-A687)))</f>
        <v/>
      </c>
      <c r="E689" s="2" t="str">
        <f>IF(A689="",IF(A688="","",SUM($E$6:E688)),C689+D689)</f>
        <v/>
      </c>
      <c r="G689" s="1" t="str">
        <f t="shared" si="79"/>
        <v/>
      </c>
      <c r="H689" s="2" t="str">
        <f t="shared" si="78"/>
        <v/>
      </c>
      <c r="I689" s="2" t="str">
        <f>IF(G689="",IF(G688="","",SUM(I$6:I688)),H689*$F$2)</f>
        <v/>
      </c>
      <c r="J689" s="2" t="str">
        <f>IF(G689="",IF(G688="","",SUM($J$6:J688)),K689-I689)</f>
        <v/>
      </c>
      <c r="K689" s="2" t="str">
        <f>IF(G689="",IF(G688="","",SUM($K$6:K688)),H689*(100%+$F$2)^($I$1-G688)*$F$2/((100%+$F$2)^($I$1-G688)-1))</f>
        <v/>
      </c>
    </row>
    <row r="690" spans="2:11" x14ac:dyDescent="0.35">
      <c r="B690" s="9" t="str">
        <f t="shared" si="80"/>
        <v/>
      </c>
      <c r="C690" s="2" t="str">
        <f>IF(A690="",IF(A689="","",SUM($C$6:C689)),B690*$F$2)</f>
        <v/>
      </c>
      <c r="D690" s="2" t="str">
        <f>IF(A690="",IF(A689="","",SUM($D$6:D689)),(D689+(B689*$F$1)/($I$1-A688)))</f>
        <v/>
      </c>
      <c r="E690" s="2" t="str">
        <f>IF(A690="",IF(A689="","",SUM($E$6:E689)),C690+D690)</f>
        <v/>
      </c>
      <c r="G690" s="1" t="str">
        <f t="shared" si="79"/>
        <v/>
      </c>
      <c r="H690" s="2" t="str">
        <f t="shared" si="78"/>
        <v/>
      </c>
      <c r="I690" s="2" t="str">
        <f>IF(G690="",IF(G689="","",SUM(I$6:I689)),H690*$F$2)</f>
        <v/>
      </c>
      <c r="J690" s="2" t="str">
        <f>IF(G690="",IF(G689="","",SUM($J$6:J689)),K690-I690)</f>
        <v/>
      </c>
      <c r="K690" s="2" t="str">
        <f>IF(G690="",IF(G689="","",SUM($K$6:K689)),H690*(100%+$F$2)^($I$1-G689)*$F$2/((100%+$F$2)^($I$1-G689)-1))</f>
        <v/>
      </c>
    </row>
    <row r="691" spans="2:11" x14ac:dyDescent="0.35">
      <c r="B691" s="9" t="str">
        <f t="shared" si="80"/>
        <v/>
      </c>
      <c r="C691" s="2" t="str">
        <f>IF(A691="",IF(A690="","",SUM($C$6:C690)),B691*$F$2)</f>
        <v/>
      </c>
      <c r="D691" s="2" t="str">
        <f>IF(A691="",IF(A690="","",SUM($D$6:D690)),(D690+(B690*$F$1)/($I$1-A689)))</f>
        <v/>
      </c>
      <c r="E691" s="2" t="str">
        <f>IF(A691="",IF(A690="","",SUM($E$6:E690)),C691+D691)</f>
        <v/>
      </c>
      <c r="G691" s="1" t="str">
        <f t="shared" si="79"/>
        <v/>
      </c>
      <c r="H691" s="2" t="str">
        <f t="shared" si="78"/>
        <v/>
      </c>
      <c r="I691" s="2" t="str">
        <f>IF(G691="",IF(G690="","",SUM(I$6:I690)),H691*$F$2)</f>
        <v/>
      </c>
      <c r="J691" s="2" t="str">
        <f>IF(G691="",IF(G690="","",SUM($J$6:J690)),K691-I691)</f>
        <v/>
      </c>
      <c r="K691" s="2" t="str">
        <f>IF(G691="",IF(G690="","",SUM($K$6:K690)),H691*(100%+$F$2)^($I$1-G690)*$F$2/((100%+$F$2)^($I$1-G690)-1))</f>
        <v/>
      </c>
    </row>
    <row r="692" spans="2:11" x14ac:dyDescent="0.35">
      <c r="B692" s="9" t="str">
        <f t="shared" si="80"/>
        <v/>
      </c>
      <c r="C692" s="2" t="str">
        <f>IF(A692="",IF(A691="","",SUM($C$6:C691)),B692*$F$2)</f>
        <v/>
      </c>
      <c r="D692" s="2" t="str">
        <f>IF(A692="",IF(A691="","",SUM($D$6:D691)),(D691+(B691*$F$1)/($I$1-A690)))</f>
        <v/>
      </c>
      <c r="E692" s="2" t="str">
        <f>IF(A692="",IF(A691="","",SUM($E$6:E691)),C692+D692)</f>
        <v/>
      </c>
      <c r="G692" s="1" t="str">
        <f t="shared" si="79"/>
        <v/>
      </c>
      <c r="H692" s="2" t="str">
        <f t="shared" si="78"/>
        <v/>
      </c>
      <c r="I692" s="2" t="str">
        <f>IF(G692="",IF(G691="","",SUM(I$6:I691)),H692*$F$2)</f>
        <v/>
      </c>
      <c r="J692" s="2" t="str">
        <f>IF(G692="",IF(G691="","",SUM($J$6:J691)),K692-I692)</f>
        <v/>
      </c>
      <c r="K692" s="2" t="str">
        <f>IF(G692="",IF(G691="","",SUM($K$6:K691)),H692*(100%+$F$2)^($I$1-G691)*$F$2/((100%+$F$2)^($I$1-G691)-1))</f>
        <v/>
      </c>
    </row>
    <row r="693" spans="2:11" x14ac:dyDescent="0.35">
      <c r="B693" s="9" t="str">
        <f t="shared" si="80"/>
        <v/>
      </c>
      <c r="C693" s="2" t="str">
        <f>IF(A693="",IF(A692="","",SUM($C$6:C692)),B693*$F$2)</f>
        <v/>
      </c>
      <c r="D693" s="2" t="str">
        <f>IF(A693="",IF(A692="","",SUM($D$6:D692)),(D692+(B692*$F$1)/($I$1-A691)))</f>
        <v/>
      </c>
      <c r="E693" s="2" t="str">
        <f>IF(A693="",IF(A692="","",SUM($E$6:E692)),C693+D693)</f>
        <v/>
      </c>
      <c r="G693" s="1" t="str">
        <f t="shared" si="79"/>
        <v/>
      </c>
      <c r="H693" s="2" t="str">
        <f t="shared" si="78"/>
        <v/>
      </c>
      <c r="I693" s="2" t="str">
        <f>IF(G693="",IF(G692="","",SUM(I$6:I692)),H693*$F$2)</f>
        <v/>
      </c>
      <c r="J693" s="2" t="str">
        <f>IF(G693="",IF(G692="","",SUM($J$6:J692)),K693-I693)</f>
        <v/>
      </c>
      <c r="K693" s="2" t="str">
        <f>IF(G693="",IF(G692="","",SUM($K$6:K692)),H693*(100%+$F$2)^($I$1-G692)*$F$2/((100%+$F$2)^($I$1-G692)-1))</f>
        <v/>
      </c>
    </row>
    <row r="694" spans="2:11" x14ac:dyDescent="0.35">
      <c r="B694" s="9" t="str">
        <f t="shared" si="80"/>
        <v/>
      </c>
      <c r="C694" s="2" t="str">
        <f>IF(A694="",IF(A693="","",SUM($C$6:C693)),B694*$F$2)</f>
        <v/>
      </c>
      <c r="D694" s="2" t="str">
        <f>IF(A694="",IF(A693="","",SUM($D$6:D693)),(D693+(B693*$F$1)/($I$1-A692)))</f>
        <v/>
      </c>
      <c r="E694" s="2" t="str">
        <f>IF(A694="",IF(A693="","",SUM($E$6:E693)),C694+D694)</f>
        <v/>
      </c>
      <c r="G694" s="1" t="str">
        <f t="shared" si="79"/>
        <v/>
      </c>
      <c r="H694" s="2" t="str">
        <f t="shared" si="78"/>
        <v/>
      </c>
      <c r="I694" s="2" t="str">
        <f>IF(G694="",IF(G693="","",SUM(I$6:I693)),H694*$F$2)</f>
        <v/>
      </c>
      <c r="J694" s="2" t="str">
        <f>IF(G694="",IF(G693="","",SUM($J$6:J693)),K694-I694)</f>
        <v/>
      </c>
      <c r="K694" s="2" t="str">
        <f>IF(G694="",IF(G693="","",SUM($K$6:K693)),H694*(100%+$F$2)^($I$1-G693)*$F$2/((100%+$F$2)^($I$1-G693)-1))</f>
        <v/>
      </c>
    </row>
    <row r="695" spans="2:11" x14ac:dyDescent="0.35">
      <c r="B695" s="9" t="str">
        <f t="shared" si="80"/>
        <v/>
      </c>
      <c r="C695" s="2" t="str">
        <f>IF(A695="",IF(A694="","",SUM($C$6:C694)),B695*$F$2)</f>
        <v/>
      </c>
      <c r="D695" s="2" t="str">
        <f>IF(A695="",IF(A694="","",SUM($D$6:D694)),(D694+(B694*$F$1)/($I$1-A693)))</f>
        <v/>
      </c>
      <c r="E695" s="2" t="str">
        <f>IF(A695="",IF(A694="","",SUM($E$6:E694)),C695+D695)</f>
        <v/>
      </c>
      <c r="G695" s="1" t="str">
        <f t="shared" si="79"/>
        <v/>
      </c>
      <c r="H695" s="2" t="str">
        <f t="shared" si="78"/>
        <v/>
      </c>
      <c r="I695" s="2" t="str">
        <f>IF(G695="",IF(G694="","",SUM(I$6:I694)),H695*$F$2)</f>
        <v/>
      </c>
      <c r="J695" s="2" t="str">
        <f>IF(G695="",IF(G694="","",SUM($J$6:J694)),K695-I695)</f>
        <v/>
      </c>
      <c r="K695" s="2" t="str">
        <f>IF(G695="",IF(G694="","",SUM($K$6:K694)),H695*(100%+$F$2)^($I$1-G694)*$F$2/((100%+$F$2)^($I$1-G694)-1))</f>
        <v/>
      </c>
    </row>
    <row r="696" spans="2:11" x14ac:dyDescent="0.35">
      <c r="B696" s="9" t="str">
        <f t="shared" si="80"/>
        <v/>
      </c>
      <c r="C696" s="2" t="str">
        <f>IF(A696="",IF(A695="","",SUM($C$6:C695)),B696*$F$2)</f>
        <v/>
      </c>
      <c r="D696" s="2" t="str">
        <f>IF(A696="",IF(A695="","",SUM($D$6:D695)),(D695+(B695*$F$1)/($I$1-A694)))</f>
        <v/>
      </c>
      <c r="E696" s="2" t="str">
        <f>IF(A696="",IF(A695="","",SUM($E$6:E695)),C696+D696)</f>
        <v/>
      </c>
      <c r="G696" s="1" t="str">
        <f t="shared" si="79"/>
        <v/>
      </c>
      <c r="H696" s="2" t="str">
        <f t="shared" si="78"/>
        <v/>
      </c>
      <c r="I696" s="2" t="str">
        <f>IF(G696="",IF(G695="","",SUM(I$6:I695)),H696*$F$2)</f>
        <v/>
      </c>
      <c r="J696" s="2" t="str">
        <f>IF(G696="",IF(G695="","",SUM($J$6:J695)),K696-I696)</f>
        <v/>
      </c>
      <c r="K696" s="2" t="str">
        <f>IF(G696="",IF(G695="","",SUM($K$6:K695)),H696*(100%+$F$2)^($I$1-G695)*$F$2/((100%+$F$2)^($I$1-G695)-1))</f>
        <v/>
      </c>
    </row>
    <row r="697" spans="2:11" x14ac:dyDescent="0.35">
      <c r="B697" s="9" t="str">
        <f t="shared" si="80"/>
        <v/>
      </c>
      <c r="C697" s="2" t="str">
        <f>IF(A697="",IF(A696="","",SUM($C$6:C696)),B697*$F$2)</f>
        <v/>
      </c>
      <c r="D697" s="2" t="str">
        <f>IF(A697="",IF(A696="","",SUM($D$6:D696)),(D696+(B696*$F$1)/($I$1-A695)))</f>
        <v/>
      </c>
      <c r="E697" s="2" t="str">
        <f>IF(A697="",IF(A696="","",SUM($E$6:E696)),C697+D697)</f>
        <v/>
      </c>
      <c r="G697" s="1" t="str">
        <f t="shared" si="79"/>
        <v/>
      </c>
      <c r="H697" s="2" t="str">
        <f t="shared" si="78"/>
        <v/>
      </c>
      <c r="I697" s="2" t="str">
        <f>IF(G697="",IF(G696="","",SUM(I$6:I696)),H697*$F$2)</f>
        <v/>
      </c>
      <c r="J697" s="2" t="str">
        <f>IF(G697="",IF(G696="","",SUM($J$6:J696)),K697-I697)</f>
        <v/>
      </c>
      <c r="K697" s="2" t="str">
        <f>IF(G697="",IF(G696="","",SUM($K$6:K696)),H697*(100%+$F$2)^($I$1-G696)*$F$2/((100%+$F$2)^($I$1-G696)-1))</f>
        <v/>
      </c>
    </row>
    <row r="698" spans="2:11" x14ac:dyDescent="0.35">
      <c r="B698" s="9" t="str">
        <f t="shared" si="80"/>
        <v/>
      </c>
      <c r="C698" s="2" t="str">
        <f>IF(A698="",IF(A697="","",SUM($C$6:C697)),B698*$F$2)</f>
        <v/>
      </c>
      <c r="D698" s="2" t="str">
        <f>IF(A698="",IF(A697="","",SUM($D$6:D697)),(D697+(B697*$F$1)/($I$1-A696)))</f>
        <v/>
      </c>
      <c r="E698" s="2" t="str">
        <f>IF(A698="",IF(A697="","",SUM($E$6:E697)),C698+D698)</f>
        <v/>
      </c>
      <c r="G698" s="1" t="str">
        <f t="shared" si="79"/>
        <v/>
      </c>
      <c r="H698" s="2" t="str">
        <f t="shared" si="78"/>
        <v/>
      </c>
      <c r="I698" s="2" t="str">
        <f>IF(G698="",IF(G697="","",SUM(I$6:I697)),H698*$F$2)</f>
        <v/>
      </c>
      <c r="J698" s="2" t="str">
        <f>IF(G698="",IF(G697="","",SUM($J$6:J697)),K698-I698)</f>
        <v/>
      </c>
      <c r="K698" s="2" t="str">
        <f>IF(G698="",IF(G697="","",SUM($K$6:K697)),H698*(100%+$F$2)^($I$1-G697)*$F$2/((100%+$F$2)^($I$1-G697)-1))</f>
        <v/>
      </c>
    </row>
    <row r="699" spans="2:11" x14ac:dyDescent="0.35">
      <c r="B699" s="9" t="str">
        <f t="shared" si="80"/>
        <v/>
      </c>
      <c r="C699" s="2" t="str">
        <f>IF(A699="",IF(A698="","",SUM($C$6:C698)),B699*$F$2)</f>
        <v/>
      </c>
      <c r="D699" s="2" t="str">
        <f>IF(A699="",IF(A698="","",SUM($D$6:D698)),(D698+(B698*$F$1)/($I$1-A697)))</f>
        <v/>
      </c>
      <c r="E699" s="2" t="str">
        <f>IF(A699="",IF(A698="","",SUM($E$6:E698)),C699+D699)</f>
        <v/>
      </c>
      <c r="G699" s="1" t="str">
        <f t="shared" si="79"/>
        <v/>
      </c>
      <c r="H699" s="2" t="str">
        <f t="shared" si="78"/>
        <v/>
      </c>
      <c r="I699" s="2" t="str">
        <f>IF(G699="",IF(G698="","",SUM(I$6:I698)),H699*$F$2)</f>
        <v/>
      </c>
      <c r="J699" s="2" t="str">
        <f>IF(G699="",IF(G698="","",SUM($J$6:J698)),K699-I699)</f>
        <v/>
      </c>
      <c r="K699" s="2" t="str">
        <f>IF(G699="",IF(G698="","",SUM($K$6:K698)),H699*(100%+$F$2)^($I$1-G698)*$F$2/((100%+$F$2)^($I$1-G698)-1))</f>
        <v/>
      </c>
    </row>
    <row r="700" spans="2:11" x14ac:dyDescent="0.35">
      <c r="B700" s="9" t="str">
        <f t="shared" si="80"/>
        <v/>
      </c>
      <c r="C700" s="2" t="str">
        <f>IF(A700="",IF(A699="","",SUM($C$6:C699)),B700*$F$2)</f>
        <v/>
      </c>
      <c r="D700" s="2" t="str">
        <f>IF(A700="",IF(A699="","",SUM($D$6:D699)),(D699+(B699*$F$1)/($I$1-A698)))</f>
        <v/>
      </c>
      <c r="E700" s="2" t="str">
        <f>IF(A700="",IF(A699="","",SUM($E$6:E699)),C700+D700)</f>
        <v/>
      </c>
      <c r="G700" s="1" t="str">
        <f t="shared" si="79"/>
        <v/>
      </c>
      <c r="H700" s="2" t="str">
        <f t="shared" si="78"/>
        <v/>
      </c>
      <c r="I700" s="2" t="str">
        <f>IF(G700="",IF(G699="","",SUM(I$6:I699)),H700*$F$2)</f>
        <v/>
      </c>
      <c r="J700" s="2" t="str">
        <f>IF(G700="",IF(G699="","",SUM($J$6:J699)),K700-I700)</f>
        <v/>
      </c>
      <c r="K700" s="2" t="str">
        <f>IF(G700="",IF(G699="","",SUM($K$6:K699)),H700*(100%+$F$2)^($I$1-G699)*$F$2/((100%+$F$2)^($I$1-G699)-1))</f>
        <v/>
      </c>
    </row>
    <row r="701" spans="2:11" x14ac:dyDescent="0.35">
      <c r="B701" s="9" t="str">
        <f t="shared" si="80"/>
        <v/>
      </c>
      <c r="C701" s="2" t="str">
        <f>IF(A701="",IF(A700="","",SUM($C$6:C700)),B701*$F$2)</f>
        <v/>
      </c>
      <c r="D701" s="2" t="str">
        <f>IF(A701="",IF(A700="","",SUM($D$6:D700)),(D700+(B700*$F$1)/($I$1-A699)))</f>
        <v/>
      </c>
      <c r="E701" s="2" t="str">
        <f>IF(A701="",IF(A700="","",SUM($E$6:E700)),C701+D701)</f>
        <v/>
      </c>
      <c r="G701" s="1" t="str">
        <f t="shared" si="79"/>
        <v/>
      </c>
      <c r="H701" s="2" t="str">
        <f t="shared" si="78"/>
        <v/>
      </c>
      <c r="I701" s="2" t="str">
        <f>IF(G701="",IF(G700="","",SUM(I$6:I700)),H701*$F$2)</f>
        <v/>
      </c>
      <c r="J701" s="2" t="str">
        <f>IF(G701="",IF(G700="","",SUM($J$6:J700)),K701-I701)</f>
        <v/>
      </c>
      <c r="K701" s="2" t="str">
        <f>IF(G701="",IF(G700="","",SUM($K$6:K700)),H701*(100%+$F$2)^($I$1-G700)*$F$2/((100%+$F$2)^($I$1-G700)-1))</f>
        <v/>
      </c>
    </row>
    <row r="702" spans="2:11" x14ac:dyDescent="0.35">
      <c r="B702" s="9" t="str">
        <f t="shared" si="80"/>
        <v/>
      </c>
      <c r="C702" s="2" t="str">
        <f>IF(A702="",IF(A701="","",SUM($C$6:C701)),B702*$F$2)</f>
        <v/>
      </c>
      <c r="D702" s="2" t="str">
        <f>IF(A702="",IF(A701="","",SUM($D$6:D701)),(D701+(B701*$F$1)/($I$1-A700)))</f>
        <v/>
      </c>
      <c r="E702" s="2" t="str">
        <f>IF(A702="",IF(A701="","",SUM($E$6:E701)),C702+D702)</f>
        <v/>
      </c>
      <c r="G702" s="1" t="str">
        <f t="shared" si="79"/>
        <v/>
      </c>
      <c r="H702" s="2" t="str">
        <f t="shared" si="78"/>
        <v/>
      </c>
      <c r="I702" s="2" t="str">
        <f>IF(G702="",IF(G701="","",SUM(I$6:I701)),H702*$F$2)</f>
        <v/>
      </c>
      <c r="J702" s="2" t="str">
        <f>IF(G702="",IF(G701="","",SUM($J$6:J701)),K702-I702)</f>
        <v/>
      </c>
      <c r="K702" s="2" t="str">
        <f>IF(G702="",IF(G701="","",SUM($K$6:K701)),H702*(100%+$F$2)^($I$1-G701)*$F$2/((100%+$F$2)^($I$1-G701)-1))</f>
        <v/>
      </c>
    </row>
    <row r="703" spans="2:11" x14ac:dyDescent="0.35">
      <c r="B703" s="9" t="str">
        <f t="shared" si="80"/>
        <v/>
      </c>
      <c r="C703" s="2" t="str">
        <f>IF(A703="",IF(A702="","",SUM($C$6:C702)),B703*$F$2)</f>
        <v/>
      </c>
      <c r="D703" s="2" t="str">
        <f>IF(A703="",IF(A702="","",SUM($D$6:D702)),(D702+(B702*$F$1)/($I$1-A701)))</f>
        <v/>
      </c>
      <c r="E703" s="2" t="str">
        <f>IF(A703="",IF(A702="","",SUM($E$6:E702)),C703+D703)</f>
        <v/>
      </c>
      <c r="G703" s="1" t="str">
        <f t="shared" si="79"/>
        <v/>
      </c>
      <c r="H703" s="2" t="str">
        <f t="shared" si="78"/>
        <v/>
      </c>
      <c r="I703" s="2" t="str">
        <f>IF(G703="",IF(G702="","",SUM(I$6:I702)),H703*$F$2)</f>
        <v/>
      </c>
      <c r="J703" s="2" t="str">
        <f>IF(G703="",IF(G702="","",SUM($J$6:J702)),K703-I703)</f>
        <v/>
      </c>
      <c r="K703" s="2" t="str">
        <f>IF(G703="",IF(G702="","",SUM($K$6:K702)),H703*(100%+$F$2)^($I$1-G702)*$F$2/((100%+$F$2)^($I$1-G702)-1))</f>
        <v/>
      </c>
    </row>
    <row r="704" spans="2:11" x14ac:dyDescent="0.35">
      <c r="B704" s="9" t="str">
        <f t="shared" si="80"/>
        <v/>
      </c>
      <c r="C704" s="2" t="str">
        <f>IF(A704="",IF(A703="","",SUM($C$6:C703)),B704*$F$2)</f>
        <v/>
      </c>
      <c r="D704" s="2" t="str">
        <f>IF(A704="",IF(A703="","",SUM($D$6:D703)),(D703+(B703*$F$1)/($I$1-A702)))</f>
        <v/>
      </c>
      <c r="E704" s="2" t="str">
        <f>IF(A704="",IF(A703="","",SUM($E$6:E703)),C704+D704)</f>
        <v/>
      </c>
      <c r="G704" s="1" t="str">
        <f t="shared" si="79"/>
        <v/>
      </c>
      <c r="H704" s="2" t="str">
        <f t="shared" si="78"/>
        <v/>
      </c>
      <c r="I704" s="2" t="str">
        <f>IF(G704="",IF(G703="","",SUM(I$6:I703)),H704*$F$2)</f>
        <v/>
      </c>
      <c r="J704" s="2" t="str">
        <f>IF(G704="",IF(G703="","",SUM($J$6:J703)),K704-I704)</f>
        <v/>
      </c>
      <c r="K704" s="2" t="str">
        <f>IF(G704="",IF(G703="","",SUM($K$6:K703)),H704*(100%+$F$2)^($I$1-G703)*$F$2/((100%+$F$2)^($I$1-G703)-1))</f>
        <v/>
      </c>
    </row>
    <row r="705" spans="2:11" x14ac:dyDescent="0.35">
      <c r="B705" s="9" t="str">
        <f t="shared" si="80"/>
        <v/>
      </c>
      <c r="C705" s="2" t="str">
        <f>IF(A705="",IF(A704="","",SUM($C$6:C704)),B705*$F$2)</f>
        <v/>
      </c>
      <c r="D705" s="2" t="str">
        <f>IF(A705="",IF(A704="","",SUM($D$6:D704)),(D704+(B704*$F$1)/($I$1-A703)))</f>
        <v/>
      </c>
      <c r="E705" s="2" t="str">
        <f>IF(A705="",IF(A704="","",SUM($E$6:E704)),C705+D705)</f>
        <v/>
      </c>
      <c r="G705" s="1" t="str">
        <f t="shared" si="79"/>
        <v/>
      </c>
      <c r="H705" s="2" t="str">
        <f t="shared" si="78"/>
        <v/>
      </c>
      <c r="I705" s="2" t="str">
        <f>IF(G705="",IF(G704="","",SUM(I$6:I704)),H705*$F$2)</f>
        <v/>
      </c>
      <c r="J705" s="2" t="str">
        <f>IF(G705="",IF(G704="","",SUM($J$6:J704)),K705-I705)</f>
        <v/>
      </c>
      <c r="K705" s="2" t="str">
        <f>IF(G705="",IF(G704="","",SUM($K$6:K704)),H705*(100%+$F$2)^($I$1-G704)*$F$2/((100%+$F$2)^($I$1-G704)-1))</f>
        <v/>
      </c>
    </row>
    <row r="706" spans="2:11" x14ac:dyDescent="0.35">
      <c r="B706" s="9" t="str">
        <f t="shared" si="80"/>
        <v/>
      </c>
      <c r="C706" s="2" t="str">
        <f>IF(A706="",IF(A705="","",SUM($C$6:C705)),B706*$F$2)</f>
        <v/>
      </c>
      <c r="D706" s="2" t="str">
        <f>IF(A706="",IF(A705="","",SUM($D$6:D705)),(D705+(B705*$F$1)/($I$1-A704)))</f>
        <v/>
      </c>
      <c r="E706" s="2" t="str">
        <f>IF(A706="",IF(A705="","",SUM($E$6:E705)),C706+D706)</f>
        <v/>
      </c>
      <c r="G706" s="1" t="str">
        <f t="shared" si="79"/>
        <v/>
      </c>
      <c r="H706" s="2" t="str">
        <f t="shared" si="78"/>
        <v/>
      </c>
      <c r="I706" s="2" t="str">
        <f>IF(G706="",IF(G705="","",SUM(I$6:I705)),H706*$F$2)</f>
        <v/>
      </c>
      <c r="J706" s="2" t="str">
        <f>IF(G706="",IF(G705="","",SUM($J$6:J705)),K706-I706)</f>
        <v/>
      </c>
      <c r="K706" s="2" t="str">
        <f>IF(G706="",IF(G705="","",SUM($K$6:K705)),H706*(100%+$F$2)^($I$1-G705)*$F$2/((100%+$F$2)^($I$1-G705)-1))</f>
        <v/>
      </c>
    </row>
    <row r="707" spans="2:11" x14ac:dyDescent="0.35">
      <c r="B707" s="9" t="str">
        <f t="shared" si="80"/>
        <v/>
      </c>
      <c r="C707" s="2" t="str">
        <f>IF(A707="",IF(A706="","",SUM($C$6:C706)),B707*$F$2)</f>
        <v/>
      </c>
      <c r="D707" s="2" t="str">
        <f>IF(A707="",IF(A706="","",SUM($D$6:D706)),(D706+(B706*$F$1)/($I$1-A705)))</f>
        <v/>
      </c>
      <c r="E707" s="2" t="str">
        <f>IF(A707="",IF(A706="","",SUM($E$6:E706)),C707+D707)</f>
        <v/>
      </c>
      <c r="G707" s="1" t="str">
        <f t="shared" si="79"/>
        <v/>
      </c>
      <c r="H707" s="2" t="str">
        <f t="shared" si="78"/>
        <v/>
      </c>
      <c r="I707" s="2" t="str">
        <f>IF(G707="",IF(G706="","",SUM(I$6:I706)),H707*$F$2)</f>
        <v/>
      </c>
      <c r="J707" s="2" t="str">
        <f>IF(G707="",IF(G706="","",SUM($J$6:J706)),K707-I707)</f>
        <v/>
      </c>
      <c r="K707" s="2" t="str">
        <f>IF(G707="",IF(G706="","",SUM($K$6:K706)),H707*(100%+$F$2)^($I$1-G706)*$F$2/((100%+$F$2)^($I$1-G706)-1))</f>
        <v/>
      </c>
    </row>
    <row r="708" spans="2:11" x14ac:dyDescent="0.35">
      <c r="B708" s="9" t="str">
        <f t="shared" si="80"/>
        <v/>
      </c>
      <c r="C708" s="2" t="str">
        <f>IF(A708="",IF(A707="","",SUM($C$6:C707)),B708*$F$2)</f>
        <v/>
      </c>
      <c r="D708" s="2" t="str">
        <f>IF(A708="",IF(A707="","",SUM($D$6:D707)),(D707+(B707*$F$1)/($I$1-A706)))</f>
        <v/>
      </c>
      <c r="E708" s="2" t="str">
        <f>IF(A708="",IF(A707="","",SUM($E$6:E707)),C708+D708)</f>
        <v/>
      </c>
      <c r="G708" s="1" t="str">
        <f t="shared" si="79"/>
        <v/>
      </c>
      <c r="H708" s="2" t="str">
        <f t="shared" si="78"/>
        <v/>
      </c>
      <c r="I708" s="2" t="str">
        <f>IF(G708="",IF(G707="","",SUM(I$6:I707)),H708*$F$2)</f>
        <v/>
      </c>
      <c r="J708" s="2" t="str">
        <f>IF(G708="",IF(G707="","",SUM($J$6:J707)),K708-I708)</f>
        <v/>
      </c>
      <c r="K708" s="2" t="str">
        <f>IF(G708="",IF(G707="","",SUM($K$6:K707)),H708*(100%+$F$2)^($I$1-G707)*$F$2/((100%+$F$2)^($I$1-G707)-1))</f>
        <v/>
      </c>
    </row>
    <row r="709" spans="2:11" x14ac:dyDescent="0.35">
      <c r="B709" s="9" t="str">
        <f t="shared" si="80"/>
        <v/>
      </c>
      <c r="C709" s="2" t="str">
        <f>IF(A709="",IF(A708="","",SUM($C$6:C708)),B709*$F$2)</f>
        <v/>
      </c>
      <c r="D709" s="2" t="str">
        <f>IF(A709="",IF(A708="","",SUM($D$6:D708)),(D708+(B708*$F$1)/($I$1-A707)))</f>
        <v/>
      </c>
      <c r="E709" s="2" t="str">
        <f>IF(A709="",IF(A708="","",SUM($E$6:E708)),C709+D709)</f>
        <v/>
      </c>
      <c r="G709" s="1" t="str">
        <f t="shared" si="79"/>
        <v/>
      </c>
      <c r="H709" s="2" t="str">
        <f t="shared" si="78"/>
        <v/>
      </c>
      <c r="I709" s="2" t="str">
        <f>IF(G709="",IF(G708="","",SUM(I$6:I708)),H709*$F$2)</f>
        <v/>
      </c>
      <c r="J709" s="2" t="str">
        <f>IF(G709="",IF(G708="","",SUM($J$6:J708)),K709-I709)</f>
        <v/>
      </c>
      <c r="K709" s="2" t="str">
        <f>IF(G709="",IF(G708="","",SUM($K$6:K708)),H709*(100%+$F$2)^($I$1-G708)*$F$2/((100%+$F$2)^($I$1-G708)-1))</f>
        <v/>
      </c>
    </row>
    <row r="710" spans="2:11" x14ac:dyDescent="0.35">
      <c r="B710" s="9" t="str">
        <f t="shared" si="80"/>
        <v/>
      </c>
      <c r="C710" s="2" t="str">
        <f>IF(A710="",IF(A709="","",SUM($C$6:C709)),B710*$F$2)</f>
        <v/>
      </c>
      <c r="D710" s="2" t="str">
        <f>IF(A710="",IF(A709="","",SUM($D$6:D709)),(D709+(B709*$F$1)/($I$1-A708)))</f>
        <v/>
      </c>
      <c r="E710" s="2" t="str">
        <f>IF(A710="",IF(A709="","",SUM($E$6:E709)),C710+D710)</f>
        <v/>
      </c>
      <c r="G710" s="1" t="str">
        <f t="shared" si="79"/>
        <v/>
      </c>
      <c r="H710" s="2" t="str">
        <f t="shared" si="78"/>
        <v/>
      </c>
      <c r="I710" s="2" t="str">
        <f>IF(G710="",IF(G709="","",SUM(I$6:I709)),H710*$F$2)</f>
        <v/>
      </c>
      <c r="J710" s="2" t="str">
        <f>IF(G710="",IF(G709="","",SUM($J$6:J709)),K710-I710)</f>
        <v/>
      </c>
      <c r="K710" s="2" t="str">
        <f>IF(G710="",IF(G709="","",SUM($K$6:K709)),H710*(100%+$F$2)^($I$1-G709)*$F$2/((100%+$F$2)^($I$1-G709)-1))</f>
        <v/>
      </c>
    </row>
    <row r="711" spans="2:11" x14ac:dyDescent="0.35">
      <c r="B711" s="9" t="str">
        <f t="shared" si="80"/>
        <v/>
      </c>
      <c r="C711" s="2" t="str">
        <f>IF(A711="",IF(A710="","",SUM($C$6:C710)),B711*$F$2)</f>
        <v/>
      </c>
      <c r="D711" s="2" t="str">
        <f>IF(A711="",IF(A710="","",SUM($D$6:D710)),(D710+(B710*$F$1)/($I$1-A709)))</f>
        <v/>
      </c>
      <c r="E711" s="2" t="str">
        <f>IF(A711="",IF(A710="","",SUM($E$6:E710)),C711+D711)</f>
        <v/>
      </c>
      <c r="G711" s="1" t="str">
        <f t="shared" si="79"/>
        <v/>
      </c>
      <c r="H711" s="2" t="str">
        <f t="shared" ref="H711:H774" si="81">IF(G711="",IF(G710="","","samtals"),H710+(H710-J710)*$F$1-J710)</f>
        <v/>
      </c>
      <c r="I711" s="2" t="str">
        <f>IF(G711="",IF(G710="","",SUM(I$6:I710)),H711*$F$2)</f>
        <v/>
      </c>
      <c r="J711" s="2" t="str">
        <f>IF(G711="",IF(G710="","",SUM($J$6:J710)),K711-I711)</f>
        <v/>
      </c>
      <c r="K711" s="2" t="str">
        <f>IF(G711="",IF(G710="","",SUM($K$6:K710)),H711*(100%+$F$2)^($I$1-G710)*$F$2/((100%+$F$2)^($I$1-G710)-1))</f>
        <v/>
      </c>
    </row>
    <row r="712" spans="2:11" x14ac:dyDescent="0.35">
      <c r="B712" s="9" t="str">
        <f t="shared" si="80"/>
        <v/>
      </c>
      <c r="C712" s="2" t="str">
        <f>IF(A712="",IF(A711="","",SUM($C$6:C711)),B712*$F$2)</f>
        <v/>
      </c>
      <c r="D712" s="2" t="str">
        <f>IF(A712="",IF(A711="","",SUM($D$6:D711)),(D711+(B711*$F$1)/($I$1-A710)))</f>
        <v/>
      </c>
      <c r="E712" s="2" t="str">
        <f>IF(A712="",IF(A711="","",SUM($E$6:E711)),C712+D712)</f>
        <v/>
      </c>
      <c r="G712" s="1" t="str">
        <f t="shared" ref="G712:G775" si="82">IF(G711="","",IF($I$1&gt;=G711+1,G711+1,""))</f>
        <v/>
      </c>
      <c r="H712" s="2" t="str">
        <f t="shared" si="81"/>
        <v/>
      </c>
      <c r="I712" s="2" t="str">
        <f>IF(G712="",IF(G711="","",SUM(I$6:I711)),H712*$F$2)</f>
        <v/>
      </c>
      <c r="J712" s="2" t="str">
        <f>IF(G712="",IF(G711="","",SUM($J$6:J711)),K712-I712)</f>
        <v/>
      </c>
      <c r="K712" s="2" t="str">
        <f>IF(G712="",IF(G711="","",SUM($K$6:K711)),H712*(100%+$F$2)^($I$1-G711)*$F$2/((100%+$F$2)^($I$1-G711)-1))</f>
        <v/>
      </c>
    </row>
    <row r="713" spans="2:11" x14ac:dyDescent="0.35">
      <c r="B713" s="9" t="str">
        <f t="shared" si="80"/>
        <v/>
      </c>
      <c r="C713" s="2" t="str">
        <f>IF(A713="",IF(A712="","",SUM($C$6:C712)),B713*$F$2)</f>
        <v/>
      </c>
      <c r="D713" s="2" t="str">
        <f>IF(A713="",IF(A712="","",SUM($D$6:D712)),(D712+(B712*$F$1)/($I$1-A711)))</f>
        <v/>
      </c>
      <c r="E713" s="2" t="str">
        <f>IF(A713="",IF(A712="","",SUM($E$6:E712)),C713+D713)</f>
        <v/>
      </c>
      <c r="G713" s="1" t="str">
        <f t="shared" si="82"/>
        <v/>
      </c>
      <c r="H713" s="2" t="str">
        <f t="shared" si="81"/>
        <v/>
      </c>
      <c r="I713" s="2" t="str">
        <f>IF(G713="",IF(G712="","",SUM(I$6:I712)),H713*$F$2)</f>
        <v/>
      </c>
      <c r="J713" s="2" t="str">
        <f>IF(G713="",IF(G712="","",SUM($J$6:J712)),K713-I713)</f>
        <v/>
      </c>
      <c r="K713" s="2" t="str">
        <f>IF(G713="",IF(G712="","",SUM($K$6:K712)),H713*(100%+$F$2)^($I$1-G712)*$F$2/((100%+$F$2)^($I$1-G712)-1))</f>
        <v/>
      </c>
    </row>
    <row r="714" spans="2:11" x14ac:dyDescent="0.35">
      <c r="B714" s="9" t="str">
        <f t="shared" si="80"/>
        <v/>
      </c>
      <c r="C714" s="2" t="str">
        <f>IF(A714="",IF(A713="","",SUM($C$6:C713)),B714*$F$2)</f>
        <v/>
      </c>
      <c r="D714" s="2" t="str">
        <f>IF(A714="",IF(A713="","",SUM($D$6:D713)),(D713+(B713*$F$1)/($I$1-A712)))</f>
        <v/>
      </c>
      <c r="E714" s="2" t="str">
        <f>IF(A714="",IF(A713="","",SUM($E$6:E713)),C714+D714)</f>
        <v/>
      </c>
      <c r="G714" s="1" t="str">
        <f t="shared" si="82"/>
        <v/>
      </c>
      <c r="H714" s="2" t="str">
        <f t="shared" si="81"/>
        <v/>
      </c>
      <c r="I714" s="2" t="str">
        <f>IF(G714="",IF(G713="","",SUM(I$6:I713)),H714*$F$2)</f>
        <v/>
      </c>
      <c r="J714" s="2" t="str">
        <f>IF(G714="",IF(G713="","",SUM($J$6:J713)),K714-I714)</f>
        <v/>
      </c>
      <c r="K714" s="2" t="str">
        <f>IF(G714="",IF(G713="","",SUM($K$6:K713)),H714*(100%+$F$2)^($I$1-G713)*$F$2/((100%+$F$2)^($I$1-G713)-1))</f>
        <v/>
      </c>
    </row>
    <row r="715" spans="2:11" x14ac:dyDescent="0.35">
      <c r="B715" s="9" t="str">
        <f t="shared" si="80"/>
        <v/>
      </c>
      <c r="C715" s="2" t="str">
        <f>IF(A715="",IF(A714="","",SUM($C$6:C714)),B715*$F$2)</f>
        <v/>
      </c>
      <c r="D715" s="2" t="str">
        <f>IF(A715="",IF(A714="","",SUM($D$6:D714)),(D714+(B714*$F$1)/($I$1-A713)))</f>
        <v/>
      </c>
      <c r="E715" s="2" t="str">
        <f>IF(A715="",IF(A714="","",SUM($E$6:E714)),C715+D715)</f>
        <v/>
      </c>
      <c r="G715" s="1" t="str">
        <f t="shared" si="82"/>
        <v/>
      </c>
      <c r="H715" s="2" t="str">
        <f t="shared" si="81"/>
        <v/>
      </c>
      <c r="I715" s="2" t="str">
        <f>IF(G715="",IF(G714="","",SUM(I$6:I714)),H715*$F$2)</f>
        <v/>
      </c>
      <c r="J715" s="2" t="str">
        <f>IF(G715="",IF(G714="","",SUM($J$6:J714)),K715-I715)</f>
        <v/>
      </c>
      <c r="K715" s="2" t="str">
        <f>IF(G715="",IF(G714="","",SUM($K$6:K714)),H715*(100%+$F$2)^($I$1-G714)*$F$2/((100%+$F$2)^($I$1-G714)-1))</f>
        <v/>
      </c>
    </row>
    <row r="716" spans="2:11" x14ac:dyDescent="0.35">
      <c r="B716" s="9" t="str">
        <f t="shared" si="80"/>
        <v/>
      </c>
      <c r="C716" s="2" t="str">
        <f>IF(A716="",IF(A715="","",SUM($C$6:C715)),B716*$F$2)</f>
        <v/>
      </c>
      <c r="D716" s="2" t="str">
        <f>IF(A716="",IF(A715="","",SUM($D$6:D715)),(D715+(B715*$F$1)/($I$1-A714)))</f>
        <v/>
      </c>
      <c r="E716" s="2" t="str">
        <f>IF(A716="",IF(A715="","",SUM($E$6:E715)),C716+D716)</f>
        <v/>
      </c>
      <c r="G716" s="1" t="str">
        <f t="shared" si="82"/>
        <v/>
      </c>
      <c r="H716" s="2" t="str">
        <f t="shared" si="81"/>
        <v/>
      </c>
      <c r="I716" s="2" t="str">
        <f>IF(G716="",IF(G715="","",SUM(I$6:I715)),H716*$F$2)</f>
        <v/>
      </c>
      <c r="J716" s="2" t="str">
        <f>IF(G716="",IF(G715="","",SUM($J$6:J715)),K716-I716)</f>
        <v/>
      </c>
      <c r="K716" s="2" t="str">
        <f>IF(G716="",IF(G715="","",SUM($K$6:K715)),H716*(100%+$F$2)^($I$1-G715)*$F$2/((100%+$F$2)^($I$1-G715)-1))</f>
        <v/>
      </c>
    </row>
    <row r="717" spans="2:11" x14ac:dyDescent="0.35">
      <c r="B717" s="9" t="str">
        <f t="shared" si="80"/>
        <v/>
      </c>
      <c r="C717" s="2" t="str">
        <f>IF(A717="",IF(A716="","",SUM($C$6:C716)),B717*$F$2)</f>
        <v/>
      </c>
      <c r="D717" s="2" t="str">
        <f>IF(A717="",IF(A716="","",SUM($D$6:D716)),(D716+(B716*$F$1)/($I$1-A715)))</f>
        <v/>
      </c>
      <c r="E717" s="2" t="str">
        <f>IF(A717="",IF(A716="","",SUM($E$6:E716)),C717+D717)</f>
        <v/>
      </c>
      <c r="G717" s="1" t="str">
        <f t="shared" si="82"/>
        <v/>
      </c>
      <c r="H717" s="2" t="str">
        <f t="shared" si="81"/>
        <v/>
      </c>
      <c r="I717" s="2" t="str">
        <f>IF(G717="",IF(G716="","",SUM(I$6:I716)),H717*$F$2)</f>
        <v/>
      </c>
      <c r="J717" s="2" t="str">
        <f>IF(G717="",IF(G716="","",SUM($J$6:J716)),K717-I717)</f>
        <v/>
      </c>
      <c r="K717" s="2" t="str">
        <f>IF(G717="",IF(G716="","",SUM($K$6:K716)),H717*(100%+$F$2)^($I$1-G716)*$F$2/((100%+$F$2)^($I$1-G716)-1))</f>
        <v/>
      </c>
    </row>
    <row r="718" spans="2:11" x14ac:dyDescent="0.35">
      <c r="B718" s="9" t="str">
        <f t="shared" si="80"/>
        <v/>
      </c>
      <c r="C718" s="2" t="str">
        <f>IF(A718="",IF(A717="","",SUM($C$6:C717)),B718*$F$2)</f>
        <v/>
      </c>
      <c r="D718" s="2" t="str">
        <f>IF(A718="",IF(A717="","",SUM($D$6:D717)),(D717+(B717*$F$1)/($I$1-A716)))</f>
        <v/>
      </c>
      <c r="E718" s="2" t="str">
        <f>IF(A718="",IF(A717="","",SUM($E$6:E717)),C718+D718)</f>
        <v/>
      </c>
      <c r="G718" s="1" t="str">
        <f t="shared" si="82"/>
        <v/>
      </c>
      <c r="H718" s="2" t="str">
        <f t="shared" si="81"/>
        <v/>
      </c>
      <c r="I718" s="2" t="str">
        <f>IF(G718="",IF(G717="","",SUM(I$6:I717)),H718*$F$2)</f>
        <v/>
      </c>
      <c r="J718" s="2" t="str">
        <f>IF(G718="",IF(G717="","",SUM($J$6:J717)),K718-I718)</f>
        <v/>
      </c>
      <c r="K718" s="2" t="str">
        <f>IF(G718="",IF(G717="","",SUM($K$6:K717)),H718*(100%+$F$2)^($I$1-G717)*$F$2/((100%+$F$2)^($I$1-G717)-1))</f>
        <v/>
      </c>
    </row>
    <row r="719" spans="2:11" x14ac:dyDescent="0.35">
      <c r="B719" s="9" t="str">
        <f t="shared" si="80"/>
        <v/>
      </c>
      <c r="C719" s="2" t="str">
        <f>IF(A719="",IF(A718="","",SUM($C$6:C718)),B719*$F$2)</f>
        <v/>
      </c>
      <c r="D719" s="2" t="str">
        <f>IF(A719="",IF(A718="","",SUM($D$6:D718)),(D718+(B718*$F$1)/($I$1-A717)))</f>
        <v/>
      </c>
      <c r="E719" s="2" t="str">
        <f>IF(A719="",IF(A718="","",SUM($E$6:E718)),C719+D719)</f>
        <v/>
      </c>
      <c r="G719" s="1" t="str">
        <f t="shared" si="82"/>
        <v/>
      </c>
      <c r="H719" s="2" t="str">
        <f t="shared" si="81"/>
        <v/>
      </c>
      <c r="I719" s="2" t="str">
        <f>IF(G719="",IF(G718="","",SUM(I$6:I718)),H719*$F$2)</f>
        <v/>
      </c>
      <c r="J719" s="2" t="str">
        <f>IF(G719="",IF(G718="","",SUM($J$6:J718)),K719-I719)</f>
        <v/>
      </c>
      <c r="K719" s="2" t="str">
        <f>IF(G719="",IF(G718="","",SUM($K$6:K718)),H719*(100%+$F$2)^($I$1-G718)*$F$2/((100%+$F$2)^($I$1-G718)-1))</f>
        <v/>
      </c>
    </row>
    <row r="720" spans="2:11" x14ac:dyDescent="0.35">
      <c r="B720" s="9" t="str">
        <f t="shared" si="80"/>
        <v/>
      </c>
      <c r="C720" s="2" t="str">
        <f>IF(A720="",IF(A719="","",SUM($C$6:C719)),B720*$F$2)</f>
        <v/>
      </c>
      <c r="D720" s="2" t="str">
        <f>IF(A720="",IF(A719="","",SUM($D$6:D719)),(D719+(B719*$F$1)/($I$1-A718)))</f>
        <v/>
      </c>
      <c r="E720" s="2" t="str">
        <f>IF(A720="",IF(A719="","",SUM($E$6:E719)),C720+D720)</f>
        <v/>
      </c>
      <c r="G720" s="1" t="str">
        <f t="shared" si="82"/>
        <v/>
      </c>
      <c r="H720" s="2" t="str">
        <f t="shared" si="81"/>
        <v/>
      </c>
      <c r="I720" s="2" t="str">
        <f>IF(G720="",IF(G719="","",SUM(I$6:I719)),H720*$F$2)</f>
        <v/>
      </c>
      <c r="J720" s="2" t="str">
        <f>IF(G720="",IF(G719="","",SUM($J$6:J719)),K720-I720)</f>
        <v/>
      </c>
      <c r="K720" s="2" t="str">
        <f>IF(G720="",IF(G719="","",SUM($K$6:K719)),H720*(100%+$F$2)^($I$1-G719)*$F$2/((100%+$F$2)^($I$1-G719)-1))</f>
        <v/>
      </c>
    </row>
    <row r="721" spans="2:11" x14ac:dyDescent="0.35">
      <c r="B721" s="9" t="str">
        <f t="shared" si="80"/>
        <v/>
      </c>
      <c r="C721" s="2" t="str">
        <f>IF(A721="",IF(A720="","",SUM($C$6:C720)),B721*$F$2)</f>
        <v/>
      </c>
      <c r="D721" s="2" t="str">
        <f>IF(A721="",IF(A720="","",SUM($D$6:D720)),(D720+(B720*$F$1)/($I$1-A719)))</f>
        <v/>
      </c>
      <c r="E721" s="2" t="str">
        <f>IF(A721="",IF(A720="","",SUM($E$6:E720)),C721+D721)</f>
        <v/>
      </c>
      <c r="G721" s="1" t="str">
        <f t="shared" si="82"/>
        <v/>
      </c>
      <c r="H721" s="2" t="str">
        <f t="shared" si="81"/>
        <v/>
      </c>
      <c r="I721" s="2" t="str">
        <f>IF(G721="",IF(G720="","",SUM(I$6:I720)),H721*$F$2)</f>
        <v/>
      </c>
      <c r="J721" s="2" t="str">
        <f>IF(G721="",IF(G720="","",SUM($J$6:J720)),K721-I721)</f>
        <v/>
      </c>
      <c r="K721" s="2" t="str">
        <f>IF(G721="",IF(G720="","",SUM($K$6:K720)),H721*(100%+$F$2)^($I$1-G720)*$F$2/((100%+$F$2)^($I$1-G720)-1))</f>
        <v/>
      </c>
    </row>
    <row r="722" spans="2:11" x14ac:dyDescent="0.35">
      <c r="B722" s="9" t="str">
        <f t="shared" si="80"/>
        <v/>
      </c>
      <c r="C722" s="2" t="str">
        <f>IF(A722="",IF(A721="","",SUM($C$6:C721)),B722*$F$2)</f>
        <v/>
      </c>
      <c r="D722" s="2" t="str">
        <f>IF(A722="",IF(A721="","",SUM($D$6:D721)),(D721+(B721*$F$1)/($I$1-A720)))</f>
        <v/>
      </c>
      <c r="E722" s="2" t="str">
        <f>IF(A722="",IF(A721="","",SUM($E$6:E721)),C722+D722)</f>
        <v/>
      </c>
      <c r="G722" s="1" t="str">
        <f t="shared" si="82"/>
        <v/>
      </c>
      <c r="H722" s="2" t="str">
        <f t="shared" si="81"/>
        <v/>
      </c>
      <c r="I722" s="2" t="str">
        <f>IF(G722="",IF(G721="","",SUM(I$6:I721)),H722*$F$2)</f>
        <v/>
      </c>
      <c r="J722" s="2" t="str">
        <f>IF(G722="",IF(G721="","",SUM($J$6:J721)),K722-I722)</f>
        <v/>
      </c>
      <c r="K722" s="2" t="str">
        <f>IF(G722="",IF(G721="","",SUM($K$6:K721)),H722*(100%+$F$2)^($I$1-G721)*$F$2/((100%+$F$2)^($I$1-G721)-1))</f>
        <v/>
      </c>
    </row>
    <row r="723" spans="2:11" x14ac:dyDescent="0.35">
      <c r="B723" s="9" t="str">
        <f t="shared" si="80"/>
        <v/>
      </c>
      <c r="C723" s="2" t="str">
        <f>IF(A723="",IF(A722="","",SUM($C$6:C722)),B723*$F$2)</f>
        <v/>
      </c>
      <c r="D723" s="2" t="str">
        <f>IF(A723="",IF(A722="","",SUM($D$6:D722)),(D722+(B722*$F$1)/($I$1-A721)))</f>
        <v/>
      </c>
      <c r="E723" s="2" t="str">
        <f>IF(A723="",IF(A722="","",SUM($E$6:E722)),C723+D723)</f>
        <v/>
      </c>
      <c r="G723" s="1" t="str">
        <f t="shared" si="82"/>
        <v/>
      </c>
      <c r="H723" s="2" t="str">
        <f t="shared" si="81"/>
        <v/>
      </c>
      <c r="I723" s="2" t="str">
        <f>IF(G723="",IF(G722="","",SUM(I$6:I722)),H723*$F$2)</f>
        <v/>
      </c>
      <c r="J723" s="2" t="str">
        <f>IF(G723="",IF(G722="","",SUM($J$6:J722)),K723-I723)</f>
        <v/>
      </c>
      <c r="K723" s="2" t="str">
        <f>IF(G723="",IF(G722="","",SUM($K$6:K722)),H723*(100%+$F$2)^($I$1-G722)*$F$2/((100%+$F$2)^($I$1-G722)-1))</f>
        <v/>
      </c>
    </row>
    <row r="724" spans="2:11" x14ac:dyDescent="0.35">
      <c r="B724" s="9" t="str">
        <f t="shared" si="80"/>
        <v/>
      </c>
      <c r="C724" s="2" t="str">
        <f>IF(A724="",IF(A723="","",SUM($C$6:C723)),B724*$F$2)</f>
        <v/>
      </c>
      <c r="D724" s="2" t="str">
        <f>IF(A724="",IF(A723="","",SUM($D$6:D723)),(D723+(B723*$F$1)/($I$1-A722)))</f>
        <v/>
      </c>
      <c r="E724" s="2" t="str">
        <f>IF(A724="",IF(A723="","",SUM($E$6:E723)),C724+D724)</f>
        <v/>
      </c>
      <c r="G724" s="1" t="str">
        <f t="shared" si="82"/>
        <v/>
      </c>
      <c r="H724" s="2" t="str">
        <f t="shared" si="81"/>
        <v/>
      </c>
      <c r="I724" s="2" t="str">
        <f>IF(G724="",IF(G723="","",SUM(I$6:I723)),H724*$F$2)</f>
        <v/>
      </c>
      <c r="J724" s="2" t="str">
        <f>IF(G724="",IF(G723="","",SUM($J$6:J723)),K724-I724)</f>
        <v/>
      </c>
      <c r="K724" s="2" t="str">
        <f>IF(G724="",IF(G723="","",SUM($K$6:K723)),H724*(100%+$F$2)^($I$1-G723)*$F$2/((100%+$F$2)^($I$1-G723)-1))</f>
        <v/>
      </c>
    </row>
    <row r="725" spans="2:11" x14ac:dyDescent="0.35">
      <c r="B725" s="9" t="str">
        <f t="shared" si="80"/>
        <v/>
      </c>
      <c r="C725" s="2" t="str">
        <f>IF(A725="",IF(A724="","",SUM($C$6:C724)),B725*$F$2)</f>
        <v/>
      </c>
      <c r="D725" s="2" t="str">
        <f>IF(A725="",IF(A724="","",SUM($D$6:D724)),(D724+(B724*$F$1)/($I$1-A723)))</f>
        <v/>
      </c>
      <c r="E725" s="2" t="str">
        <f>IF(A725="",IF(A724="","",SUM($E$6:E724)),C725+D725)</f>
        <v/>
      </c>
      <c r="G725" s="1" t="str">
        <f t="shared" si="82"/>
        <v/>
      </c>
      <c r="H725" s="2" t="str">
        <f t="shared" si="81"/>
        <v/>
      </c>
      <c r="I725" s="2" t="str">
        <f>IF(G725="",IF(G724="","",SUM(I$6:I724)),H725*$F$2)</f>
        <v/>
      </c>
      <c r="J725" s="2" t="str">
        <f>IF(G725="",IF(G724="","",SUM($J$6:J724)),K725-I725)</f>
        <v/>
      </c>
      <c r="K725" s="2" t="str">
        <f>IF(G725="",IF(G724="","",SUM($K$6:K724)),H725*(100%+$F$2)^($I$1-G724)*$F$2/((100%+$F$2)^($I$1-G724)-1))</f>
        <v/>
      </c>
    </row>
    <row r="726" spans="2:11" x14ac:dyDescent="0.35">
      <c r="B726" s="9" t="str">
        <f t="shared" si="80"/>
        <v/>
      </c>
      <c r="C726" s="2" t="str">
        <f>IF(A726="",IF(A725="","",SUM($C$6:C725)),B726*$F$2)</f>
        <v/>
      </c>
      <c r="D726" s="2" t="str">
        <f>IF(A726="",IF(A725="","",SUM($D$6:D725)),(D725+(B725*$F$1)/($I$1-A724)))</f>
        <v/>
      </c>
      <c r="E726" s="2" t="str">
        <f>IF(A726="",IF(A725="","",SUM($E$6:E725)),C726+D726)</f>
        <v/>
      </c>
      <c r="G726" s="1" t="str">
        <f t="shared" si="82"/>
        <v/>
      </c>
      <c r="H726" s="2" t="str">
        <f t="shared" si="81"/>
        <v/>
      </c>
      <c r="I726" s="2" t="str">
        <f>IF(G726="",IF(G725="","",SUM(I$6:I725)),H726*$F$2)</f>
        <v/>
      </c>
      <c r="J726" s="2" t="str">
        <f>IF(G726="",IF(G725="","",SUM($J$6:J725)),K726-I726)</f>
        <v/>
      </c>
      <c r="K726" s="2" t="str">
        <f>IF(G726="",IF(G725="","",SUM($K$6:K725)),H726*(100%+$F$2)^($I$1-G725)*$F$2/((100%+$F$2)^($I$1-G725)-1))</f>
        <v/>
      </c>
    </row>
    <row r="727" spans="2:11" x14ac:dyDescent="0.35">
      <c r="B727" s="9" t="str">
        <f t="shared" si="80"/>
        <v/>
      </c>
      <c r="C727" s="2" t="str">
        <f>IF(A727="",IF(A726="","",SUM($C$6:C726)),B727*$F$2)</f>
        <v/>
      </c>
      <c r="D727" s="2" t="str">
        <f>IF(A727="",IF(A726="","",SUM($D$6:D726)),(D726+(B726*$F$1)/($I$1-A725)))</f>
        <v/>
      </c>
      <c r="E727" s="2" t="str">
        <f>IF(A727="",IF(A726="","",SUM($E$6:E726)),C727+D727)</f>
        <v/>
      </c>
      <c r="G727" s="1" t="str">
        <f t="shared" si="82"/>
        <v/>
      </c>
      <c r="H727" s="2" t="str">
        <f t="shared" si="81"/>
        <v/>
      </c>
      <c r="I727" s="2" t="str">
        <f>IF(G727="",IF(G726="","",SUM(I$6:I726)),H727*$F$2)</f>
        <v/>
      </c>
      <c r="J727" s="2" t="str">
        <f>IF(G727="",IF(G726="","",SUM($J$6:J726)),K727-I727)</f>
        <v/>
      </c>
      <c r="K727" s="2" t="str">
        <f>IF(G727="",IF(G726="","",SUM($K$6:K726)),H727*(100%+$F$2)^($I$1-G726)*$F$2/((100%+$F$2)^($I$1-G726)-1))</f>
        <v/>
      </c>
    </row>
    <row r="728" spans="2:11" x14ac:dyDescent="0.35">
      <c r="B728" s="9" t="str">
        <f t="shared" si="80"/>
        <v/>
      </c>
      <c r="C728" s="2" t="str">
        <f>IF(A728="",IF(A727="","",SUM($C$6:C727)),B728*$F$2)</f>
        <v/>
      </c>
      <c r="D728" s="2" t="str">
        <f>IF(A728="",IF(A727="","",SUM($D$6:D727)),(D727+(B727*$F$1)/($I$1-A726)))</f>
        <v/>
      </c>
      <c r="E728" s="2" t="str">
        <f>IF(A728="",IF(A727="","",SUM($E$6:E727)),C728+D728)</f>
        <v/>
      </c>
      <c r="G728" s="1" t="str">
        <f t="shared" si="82"/>
        <v/>
      </c>
      <c r="H728" s="2" t="str">
        <f t="shared" si="81"/>
        <v/>
      </c>
      <c r="I728" s="2" t="str">
        <f>IF(G728="",IF(G727="","",SUM(I$6:I727)),H728*$F$2)</f>
        <v/>
      </c>
      <c r="J728" s="2" t="str">
        <f>IF(G728="",IF(G727="","",SUM($J$6:J727)),K728-I728)</f>
        <v/>
      </c>
      <c r="K728" s="2" t="str">
        <f>IF(G728="",IF(G727="","",SUM($K$6:K727)),H728*(100%+$F$2)^($I$1-G727)*$F$2/((100%+$F$2)^($I$1-G727)-1))</f>
        <v/>
      </c>
    </row>
    <row r="729" spans="2:11" x14ac:dyDescent="0.35">
      <c r="B729" s="9" t="str">
        <f t="shared" si="80"/>
        <v/>
      </c>
      <c r="C729" s="2" t="str">
        <f>IF(A729="",IF(A728="","",SUM($C$6:C728)),B729*$F$2)</f>
        <v/>
      </c>
      <c r="D729" s="2" t="str">
        <f>IF(A729="",IF(A728="","",SUM($D$6:D728)),(D728+(B728*$F$1)/($I$1-A727)))</f>
        <v/>
      </c>
      <c r="E729" s="2" t="str">
        <f>IF(A729="",IF(A728="","",SUM($E$6:E728)),C729+D729)</f>
        <v/>
      </c>
      <c r="G729" s="1" t="str">
        <f t="shared" si="82"/>
        <v/>
      </c>
      <c r="H729" s="2" t="str">
        <f t="shared" si="81"/>
        <v/>
      </c>
      <c r="I729" s="2" t="str">
        <f>IF(G729="",IF(G728="","",SUM(I$6:I728)),H729*$F$2)</f>
        <v/>
      </c>
      <c r="J729" s="2" t="str">
        <f>IF(G729="",IF(G728="","",SUM($J$6:J728)),K729-I729)</f>
        <v/>
      </c>
      <c r="K729" s="2" t="str">
        <f>IF(G729="",IF(G728="","",SUM($K$6:K728)),H729*(100%+$F$2)^($I$1-G728)*$F$2/((100%+$F$2)^($I$1-G728)-1))</f>
        <v/>
      </c>
    </row>
    <row r="730" spans="2:11" x14ac:dyDescent="0.35">
      <c r="B730" s="9" t="str">
        <f t="shared" si="80"/>
        <v/>
      </c>
      <c r="C730" s="2" t="str">
        <f>IF(A730="",IF(A729="","",SUM($C$6:C729)),B730*$F$2)</f>
        <v/>
      </c>
      <c r="D730" s="2" t="str">
        <f>IF(A730="",IF(A729="","",SUM($D$6:D729)),(D729+(B729*$F$1)/($I$1-A728)))</f>
        <v/>
      </c>
      <c r="E730" s="2" t="str">
        <f>IF(A730="",IF(A729="","",SUM($E$6:E729)),C730+D730)</f>
        <v/>
      </c>
      <c r="G730" s="1" t="str">
        <f t="shared" si="82"/>
        <v/>
      </c>
      <c r="H730" s="2" t="str">
        <f t="shared" si="81"/>
        <v/>
      </c>
      <c r="I730" s="2" t="str">
        <f>IF(G730="",IF(G729="","",SUM(I$6:I729)),H730*$F$2)</f>
        <v/>
      </c>
      <c r="J730" s="2" t="str">
        <f>IF(G730="",IF(G729="","",SUM($J$6:J729)),K730-I730)</f>
        <v/>
      </c>
      <c r="K730" s="2" t="str">
        <f>IF(G730="",IF(G729="","",SUM($K$6:K729)),H730*(100%+$F$2)^($I$1-G729)*$F$2/((100%+$F$2)^($I$1-G729)-1))</f>
        <v/>
      </c>
    </row>
    <row r="731" spans="2:11" x14ac:dyDescent="0.35">
      <c r="B731" s="9" t="str">
        <f t="shared" si="80"/>
        <v/>
      </c>
      <c r="C731" s="2" t="str">
        <f>IF(A731="",IF(A730="","",SUM($C$6:C730)),B731*$F$2)</f>
        <v/>
      </c>
      <c r="D731" s="2" t="str">
        <f>IF(A731="",IF(A730="","",SUM($D$6:D730)),(D730+(B730*$F$1)/($I$1-A729)))</f>
        <v/>
      </c>
      <c r="E731" s="2" t="str">
        <f>IF(A731="",IF(A730="","",SUM($E$6:E730)),C731+D731)</f>
        <v/>
      </c>
      <c r="G731" s="1" t="str">
        <f t="shared" si="82"/>
        <v/>
      </c>
      <c r="H731" s="2" t="str">
        <f t="shared" si="81"/>
        <v/>
      </c>
      <c r="I731" s="2" t="str">
        <f>IF(G731="",IF(G730="","",SUM(I$6:I730)),H731*$F$2)</f>
        <v/>
      </c>
      <c r="J731" s="2" t="str">
        <f>IF(G731="",IF(G730="","",SUM($J$6:J730)),K731-I731)</f>
        <v/>
      </c>
      <c r="K731" s="2" t="str">
        <f>IF(G731="",IF(G730="","",SUM($K$6:K730)),H731*(100%+$F$2)^($I$1-G730)*$F$2/((100%+$F$2)^($I$1-G730)-1))</f>
        <v/>
      </c>
    </row>
    <row r="732" spans="2:11" x14ac:dyDescent="0.35">
      <c r="B732" s="9" t="str">
        <f t="shared" si="80"/>
        <v/>
      </c>
      <c r="C732" s="2" t="str">
        <f>IF(A732="",IF(A731="","",SUM($C$6:C731)),B732*$F$2)</f>
        <v/>
      </c>
      <c r="D732" s="2" t="str">
        <f>IF(A732="",IF(A731="","",SUM($D$6:D731)),(D731+(B731*$F$1)/($I$1-A730)))</f>
        <v/>
      </c>
      <c r="E732" s="2" t="str">
        <f>IF(A732="",IF(A731="","",SUM($E$6:E731)),C732+D732)</f>
        <v/>
      </c>
      <c r="G732" s="1" t="str">
        <f t="shared" si="82"/>
        <v/>
      </c>
      <c r="H732" s="2" t="str">
        <f t="shared" si="81"/>
        <v/>
      </c>
      <c r="I732" s="2" t="str">
        <f>IF(G732="",IF(G731="","",SUM(I$6:I731)),H732*$F$2)</f>
        <v/>
      </c>
      <c r="J732" s="2" t="str">
        <f>IF(G732="",IF(G731="","",SUM($J$6:J731)),K732-I732)</f>
        <v/>
      </c>
      <c r="K732" s="2" t="str">
        <f>IF(G732="",IF(G731="","",SUM($K$6:K731)),H732*(100%+$F$2)^($I$1-G731)*$F$2/((100%+$F$2)^($I$1-G731)-1))</f>
        <v/>
      </c>
    </row>
    <row r="733" spans="2:11" x14ac:dyDescent="0.35">
      <c r="B733" s="9" t="str">
        <f t="shared" si="80"/>
        <v/>
      </c>
      <c r="C733" s="2" t="str">
        <f>IF(A733="",IF(A732="","",SUM($C$6:C732)),B733*$F$2)</f>
        <v/>
      </c>
      <c r="D733" s="2" t="str">
        <f>IF(A733="",IF(A732="","",SUM($D$6:D732)),(D732+(B732*$F$1)/($I$1-A731)))</f>
        <v/>
      </c>
      <c r="E733" s="2" t="str">
        <f>IF(A733="",IF(A732="","",SUM($E$6:E732)),C733+D733)</f>
        <v/>
      </c>
      <c r="G733" s="1" t="str">
        <f t="shared" si="82"/>
        <v/>
      </c>
      <c r="H733" s="2" t="str">
        <f t="shared" si="81"/>
        <v/>
      </c>
      <c r="I733" s="2" t="str">
        <f>IF(G733="",IF(G732="","",SUM(I$6:I732)),H733*$F$2)</f>
        <v/>
      </c>
      <c r="J733" s="2" t="str">
        <f>IF(G733="",IF(G732="","",SUM($J$6:J732)),K733-I733)</f>
        <v/>
      </c>
      <c r="K733" s="2" t="str">
        <f>IF(G733="",IF(G732="","",SUM($K$6:K732)),H733*(100%+$F$2)^($I$1-G732)*$F$2/((100%+$F$2)^($I$1-G732)-1))</f>
        <v/>
      </c>
    </row>
    <row r="734" spans="2:11" x14ac:dyDescent="0.35">
      <c r="B734" s="9" t="str">
        <f t="shared" si="80"/>
        <v/>
      </c>
      <c r="C734" s="2" t="str">
        <f>IF(A734="",IF(A733="","",SUM($C$6:C733)),B734*$F$2)</f>
        <v/>
      </c>
      <c r="D734" s="2" t="str">
        <f>IF(A734="",IF(A733="","",SUM($D$6:D733)),(D733+(B733*$F$1)/($I$1-A732)))</f>
        <v/>
      </c>
      <c r="E734" s="2" t="str">
        <f>IF(A734="",IF(A733="","",SUM($E$6:E733)),C734+D734)</f>
        <v/>
      </c>
      <c r="G734" s="1" t="str">
        <f t="shared" si="82"/>
        <v/>
      </c>
      <c r="H734" s="2" t="str">
        <f t="shared" si="81"/>
        <v/>
      </c>
      <c r="I734" s="2" t="str">
        <f>IF(G734="",IF(G733="","",SUM(I$6:I733)),H734*$F$2)</f>
        <v/>
      </c>
      <c r="J734" s="2" t="str">
        <f>IF(G734="",IF(G733="","",SUM($J$6:J733)),K734-I734)</f>
        <v/>
      </c>
      <c r="K734" s="2" t="str">
        <f>IF(G734="",IF(G733="","",SUM($K$6:K733)),H734*(100%+$F$2)^($I$1-G733)*$F$2/((100%+$F$2)^($I$1-G733)-1))</f>
        <v/>
      </c>
    </row>
    <row r="735" spans="2:11" x14ac:dyDescent="0.35">
      <c r="B735" s="9" t="str">
        <f t="shared" si="80"/>
        <v/>
      </c>
      <c r="C735" s="2" t="str">
        <f>IF(A735="",IF(A734="","",SUM($C$6:C734)),B735*$F$2)</f>
        <v/>
      </c>
      <c r="D735" s="2" t="str">
        <f>IF(A735="",IF(A734="","",SUM($D$6:D734)),(D734+(B734*$F$1)/($I$1-A733)))</f>
        <v/>
      </c>
      <c r="E735" s="2" t="str">
        <f>IF(A735="",IF(A734="","",SUM($E$6:E734)),C735+D735)</f>
        <v/>
      </c>
      <c r="G735" s="1" t="str">
        <f t="shared" si="82"/>
        <v/>
      </c>
      <c r="H735" s="2" t="str">
        <f t="shared" si="81"/>
        <v/>
      </c>
      <c r="I735" s="2" t="str">
        <f>IF(G735="",IF(G734="","",SUM(I$6:I734)),H735*$F$2)</f>
        <v/>
      </c>
      <c r="J735" s="2" t="str">
        <f>IF(G735="",IF(G734="","",SUM($J$6:J734)),K735-I735)</f>
        <v/>
      </c>
      <c r="K735" s="2" t="str">
        <f>IF(G735="",IF(G734="","",SUM($K$6:K734)),H735*(100%+$F$2)^($I$1-G734)*$F$2/((100%+$F$2)^($I$1-G734)-1))</f>
        <v/>
      </c>
    </row>
    <row r="736" spans="2:11" x14ac:dyDescent="0.35">
      <c r="B736" s="9" t="str">
        <f t="shared" si="80"/>
        <v/>
      </c>
      <c r="C736" s="2" t="str">
        <f>IF(A736="",IF(A735="","",SUM($C$6:C735)),B736*$F$2)</f>
        <v/>
      </c>
      <c r="D736" s="2" t="str">
        <f>IF(A736="",IF(A735="","",SUM($D$6:D735)),(D735+(B735*$F$1)/($I$1-A734)))</f>
        <v/>
      </c>
      <c r="E736" s="2" t="str">
        <f>IF(A736="",IF(A735="","",SUM($E$6:E735)),C736+D736)</f>
        <v/>
      </c>
      <c r="G736" s="1" t="str">
        <f t="shared" si="82"/>
        <v/>
      </c>
      <c r="H736" s="2" t="str">
        <f t="shared" si="81"/>
        <v/>
      </c>
      <c r="I736" s="2" t="str">
        <f>IF(G736="",IF(G735="","",SUM(I$6:I735)),H736*$F$2)</f>
        <v/>
      </c>
      <c r="J736" s="2" t="str">
        <f>IF(G736="",IF(G735="","",SUM($J$6:J735)),K736-I736)</f>
        <v/>
      </c>
      <c r="K736" s="2" t="str">
        <f>IF(G736="",IF(G735="","",SUM($K$6:K735)),H736*(100%+$F$2)^($I$1-G735)*$F$2/((100%+$F$2)^($I$1-G735)-1))</f>
        <v/>
      </c>
    </row>
    <row r="737" spans="2:11" x14ac:dyDescent="0.35">
      <c r="B737" s="9" t="str">
        <f t="shared" si="80"/>
        <v/>
      </c>
      <c r="C737" s="2" t="str">
        <f>IF(A737="",IF(A736="","",SUM($C$6:C736)),B737*$F$2)</f>
        <v/>
      </c>
      <c r="D737" s="2" t="str">
        <f>IF(A737="",IF(A736="","",SUM($D$6:D736)),(D736+(B736*$F$1)/($I$1-A735)))</f>
        <v/>
      </c>
      <c r="E737" s="2" t="str">
        <f>IF(A737="",IF(A736="","",SUM($E$6:E736)),C737+D737)</f>
        <v/>
      </c>
      <c r="G737" s="1" t="str">
        <f t="shared" si="82"/>
        <v/>
      </c>
      <c r="H737" s="2" t="str">
        <f t="shared" si="81"/>
        <v/>
      </c>
      <c r="I737" s="2" t="str">
        <f>IF(G737="",IF(G736="","",SUM(I$6:I736)),H737*$F$2)</f>
        <v/>
      </c>
      <c r="J737" s="2" t="str">
        <f>IF(G737="",IF(G736="","",SUM($J$6:J736)),K737-I737)</f>
        <v/>
      </c>
      <c r="K737" s="2" t="str">
        <f>IF(G737="",IF(G736="","",SUM($K$6:K736)),H737*(100%+$F$2)^($I$1-G736)*$F$2/((100%+$F$2)^($I$1-G736)-1))</f>
        <v/>
      </c>
    </row>
    <row r="738" spans="2:11" x14ac:dyDescent="0.35">
      <c r="B738" s="9" t="str">
        <f t="shared" si="80"/>
        <v/>
      </c>
      <c r="C738" s="2" t="str">
        <f>IF(A738="",IF(A737="","",SUM($C$6:C737)),B738*$F$2)</f>
        <v/>
      </c>
      <c r="D738" s="2" t="str">
        <f>IF(A738="",IF(A737="","",SUM($D$6:D737)),(D737+(B737*$F$1)/($I$1-A736)))</f>
        <v/>
      </c>
      <c r="E738" s="2" t="str">
        <f>IF(A738="",IF(A737="","",SUM($E$6:E737)),C738+D738)</f>
        <v/>
      </c>
      <c r="G738" s="1" t="str">
        <f t="shared" si="82"/>
        <v/>
      </c>
      <c r="H738" s="2" t="str">
        <f t="shared" si="81"/>
        <v/>
      </c>
      <c r="I738" s="2" t="str">
        <f>IF(G738="",IF(G737="","",SUM(I$6:I737)),H738*$F$2)</f>
        <v/>
      </c>
      <c r="J738" s="2" t="str">
        <f>IF(G738="",IF(G737="","",SUM($J$6:J737)),K738-I738)</f>
        <v/>
      </c>
      <c r="K738" s="2" t="str">
        <f>IF(G738="",IF(G737="","",SUM($K$6:K737)),H738*(100%+$F$2)^($I$1-G737)*$F$2/((100%+$F$2)^($I$1-G737)-1))</f>
        <v/>
      </c>
    </row>
    <row r="739" spans="2:11" x14ac:dyDescent="0.35">
      <c r="B739" s="9" t="str">
        <f t="shared" si="80"/>
        <v/>
      </c>
      <c r="C739" s="2" t="str">
        <f>IF(A739="",IF(A738="","",SUM($C$6:C738)),B739*$F$2)</f>
        <v/>
      </c>
      <c r="D739" s="2" t="str">
        <f>IF(A739="",IF(A738="","",SUM($D$6:D738)),(D738+(B738*$F$1)/($I$1-A737)))</f>
        <v/>
      </c>
      <c r="E739" s="2" t="str">
        <f>IF(A739="",IF(A738="","",SUM($E$6:E738)),C739+D739)</f>
        <v/>
      </c>
      <c r="G739" s="1" t="str">
        <f t="shared" si="82"/>
        <v/>
      </c>
      <c r="H739" s="2" t="str">
        <f t="shared" si="81"/>
        <v/>
      </c>
      <c r="I739" s="2" t="str">
        <f>IF(G739="",IF(G738="","",SUM(I$6:I738)),H739*$F$2)</f>
        <v/>
      </c>
      <c r="J739" s="2" t="str">
        <f>IF(G739="",IF(G738="","",SUM($J$6:J738)),K739-I739)</f>
        <v/>
      </c>
      <c r="K739" s="2" t="str">
        <f>IF(G739="",IF(G738="","",SUM($K$6:K738)),H739*(100%+$F$2)^($I$1-G738)*$F$2/((100%+$F$2)^($I$1-G738)-1))</f>
        <v/>
      </c>
    </row>
    <row r="740" spans="2:11" x14ac:dyDescent="0.35">
      <c r="B740" s="9" t="str">
        <f t="shared" si="80"/>
        <v/>
      </c>
      <c r="C740" s="2" t="str">
        <f>IF(A740="",IF(A739="","",SUM($C$6:C739)),B740*$F$2)</f>
        <v/>
      </c>
      <c r="D740" s="2" t="str">
        <f>IF(A740="",IF(A739="","",SUM($D$6:D739)),(D739+(B739*$F$1)/($I$1-A738)))</f>
        <v/>
      </c>
      <c r="E740" s="2" t="str">
        <f>IF(A740="",IF(A739="","",SUM($E$6:E739)),C740+D740)</f>
        <v/>
      </c>
      <c r="G740" s="1" t="str">
        <f t="shared" si="82"/>
        <v/>
      </c>
      <c r="H740" s="2" t="str">
        <f t="shared" si="81"/>
        <v/>
      </c>
      <c r="I740" s="2" t="str">
        <f>IF(G740="",IF(G739="","",SUM(I$6:I739)),H740*$F$2)</f>
        <v/>
      </c>
      <c r="J740" s="2" t="str">
        <f>IF(G740="",IF(G739="","",SUM($J$6:J739)),K740-I740)</f>
        <v/>
      </c>
      <c r="K740" s="2" t="str">
        <f>IF(G740="",IF(G739="","",SUM($K$6:K739)),H740*(100%+$F$2)^($I$1-G739)*$F$2/((100%+$F$2)^($I$1-G739)-1))</f>
        <v/>
      </c>
    </row>
    <row r="741" spans="2:11" x14ac:dyDescent="0.35">
      <c r="B741" s="9" t="str">
        <f t="shared" si="80"/>
        <v/>
      </c>
      <c r="C741" s="2" t="str">
        <f>IF(A741="",IF(A740="","",SUM($C$6:C740)),B741*$F$2)</f>
        <v/>
      </c>
      <c r="D741" s="2" t="str">
        <f>IF(A741="",IF(A740="","",SUM($D$6:D740)),(D740+(B740*$F$1)/($I$1-A739)))</f>
        <v/>
      </c>
      <c r="E741" s="2" t="str">
        <f>IF(A741="",IF(A740="","",SUM($E$6:E740)),C741+D741)</f>
        <v/>
      </c>
      <c r="G741" s="1" t="str">
        <f t="shared" si="82"/>
        <v/>
      </c>
      <c r="H741" s="2" t="str">
        <f t="shared" si="81"/>
        <v/>
      </c>
      <c r="I741" s="2" t="str">
        <f>IF(G741="",IF(G740="","",SUM(I$6:I740)),H741*$F$2)</f>
        <v/>
      </c>
      <c r="J741" s="2" t="str">
        <f>IF(G741="",IF(G740="","",SUM($J$6:J740)),K741-I741)</f>
        <v/>
      </c>
      <c r="K741" s="2" t="str">
        <f>IF(G741="",IF(G740="","",SUM($K$6:K740)),H741*(100%+$F$2)^($I$1-G740)*$F$2/((100%+$F$2)^($I$1-G740)-1))</f>
        <v/>
      </c>
    </row>
    <row r="742" spans="2:11" x14ac:dyDescent="0.35">
      <c r="B742" s="9" t="str">
        <f t="shared" si="80"/>
        <v/>
      </c>
      <c r="C742" s="2" t="str">
        <f>IF(A742="",IF(A741="","",SUM($C$6:C741)),B742*$F$2)</f>
        <v/>
      </c>
      <c r="D742" s="2" t="str">
        <f>IF(A742="",IF(A741="","",SUM($D$6:D741)),(D741+(B741*$F$1)/($I$1-A740)))</f>
        <v/>
      </c>
      <c r="E742" s="2" t="str">
        <f>IF(A742="",IF(A741="","",SUM($E$6:E741)),C742+D742)</f>
        <v/>
      </c>
      <c r="G742" s="1" t="str">
        <f t="shared" si="82"/>
        <v/>
      </c>
      <c r="H742" s="2" t="str">
        <f t="shared" si="81"/>
        <v/>
      </c>
      <c r="I742" s="2" t="str">
        <f>IF(G742="",IF(G741="","",SUM(I$6:I741)),H742*$F$2)</f>
        <v/>
      </c>
      <c r="J742" s="2" t="str">
        <f>IF(G742="",IF(G741="","",SUM($J$6:J741)),K742-I742)</f>
        <v/>
      </c>
      <c r="K742" s="2" t="str">
        <f>IF(G742="",IF(G741="","",SUM($K$6:K741)),H742*(100%+$F$2)^($I$1-G741)*$F$2/((100%+$F$2)^($I$1-G741)-1))</f>
        <v/>
      </c>
    </row>
    <row r="743" spans="2:11" x14ac:dyDescent="0.35">
      <c r="B743" s="9" t="str">
        <f t="shared" si="80"/>
        <v/>
      </c>
      <c r="C743" s="2" t="str">
        <f>IF(A743="",IF(A742="","",SUM($C$6:C742)),B743*$F$2)</f>
        <v/>
      </c>
      <c r="D743" s="2" t="str">
        <f>IF(A743="",IF(A742="","",SUM($D$6:D742)),(D742+(B742*$F$1)/($I$1-A741)))</f>
        <v/>
      </c>
      <c r="E743" s="2" t="str">
        <f>IF(A743="",IF(A742="","",SUM($E$6:E742)),C743+D743)</f>
        <v/>
      </c>
      <c r="G743" s="1" t="str">
        <f t="shared" si="82"/>
        <v/>
      </c>
      <c r="H743" s="2" t="str">
        <f t="shared" si="81"/>
        <v/>
      </c>
      <c r="I743" s="2" t="str">
        <f>IF(G743="",IF(G742="","",SUM(I$6:I742)),H743*$F$2)</f>
        <v/>
      </c>
      <c r="J743" s="2" t="str">
        <f>IF(G743="",IF(G742="","",SUM($J$6:J742)),K743-I743)</f>
        <v/>
      </c>
      <c r="K743" s="2" t="str">
        <f>IF(G743="",IF(G742="","",SUM($K$6:K742)),H743*(100%+$F$2)^($I$1-G742)*$F$2/((100%+$F$2)^($I$1-G742)-1))</f>
        <v/>
      </c>
    </row>
    <row r="744" spans="2:11" x14ac:dyDescent="0.35">
      <c r="B744" s="9" t="str">
        <f t="shared" si="80"/>
        <v/>
      </c>
      <c r="C744" s="2" t="str">
        <f>IF(A744="",IF(A743="","",SUM($C$6:C743)),B744*$F$2)</f>
        <v/>
      </c>
      <c r="D744" s="2" t="str">
        <f>IF(A744="",IF(A743="","",SUM($D$6:D743)),(D743+(B743*$F$1)/($I$1-A742)))</f>
        <v/>
      </c>
      <c r="E744" s="2" t="str">
        <f>IF(A744="",IF(A743="","",SUM($E$6:E743)),C744+D744)</f>
        <v/>
      </c>
      <c r="G744" s="1" t="str">
        <f t="shared" si="82"/>
        <v/>
      </c>
      <c r="H744" s="2" t="str">
        <f t="shared" si="81"/>
        <v/>
      </c>
      <c r="I744" s="2" t="str">
        <f>IF(G744="",IF(G743="","",SUM(I$6:I743)),H744*$F$2)</f>
        <v/>
      </c>
      <c r="J744" s="2" t="str">
        <f>IF(G744="",IF(G743="","",SUM($J$6:J743)),K744-I744)</f>
        <v/>
      </c>
      <c r="K744" s="2" t="str">
        <f>IF(G744="",IF(G743="","",SUM($K$6:K743)),H744*(100%+$F$2)^($I$1-G743)*$F$2/((100%+$F$2)^($I$1-G743)-1))</f>
        <v/>
      </c>
    </row>
    <row r="745" spans="2:11" x14ac:dyDescent="0.35">
      <c r="B745" s="9" t="str">
        <f t="shared" si="80"/>
        <v/>
      </c>
      <c r="C745" s="2" t="str">
        <f>IF(A745="",IF(A744="","",SUM($C$6:C744)),B745*$F$2)</f>
        <v/>
      </c>
      <c r="D745" s="2" t="str">
        <f>IF(A745="",IF(A744="","",SUM($D$6:D744)),(D744+(B744*$F$1)/($I$1-A743)))</f>
        <v/>
      </c>
      <c r="E745" s="2" t="str">
        <f>IF(A745="",IF(A744="","",SUM($E$6:E744)),C745+D745)</f>
        <v/>
      </c>
      <c r="G745" s="1" t="str">
        <f t="shared" si="82"/>
        <v/>
      </c>
      <c r="H745" s="2" t="str">
        <f t="shared" si="81"/>
        <v/>
      </c>
      <c r="I745" s="2" t="str">
        <f>IF(G745="",IF(G744="","",SUM(I$6:I744)),H745*$F$2)</f>
        <v/>
      </c>
      <c r="J745" s="2" t="str">
        <f>IF(G745="",IF(G744="","",SUM($J$6:J744)),K745-I745)</f>
        <v/>
      </c>
      <c r="K745" s="2" t="str">
        <f>IF(G745="",IF(G744="","",SUM($K$6:K744)),H745*(100%+$F$2)^($I$1-G744)*$F$2/((100%+$F$2)^($I$1-G744)-1))</f>
        <v/>
      </c>
    </row>
    <row r="746" spans="2:11" x14ac:dyDescent="0.35">
      <c r="B746" s="9" t="str">
        <f t="shared" si="80"/>
        <v/>
      </c>
      <c r="C746" s="2" t="str">
        <f>IF(A746="",IF(A745="","",SUM($C$6:C745)),B746*$F$2)</f>
        <v/>
      </c>
      <c r="D746" s="2" t="str">
        <f>IF(A746="",IF(A745="","",SUM($D$6:D745)),(D745+(B745*$F$1)/($I$1-A744)))</f>
        <v/>
      </c>
      <c r="E746" s="2" t="str">
        <f>IF(A746="",IF(A745="","",SUM($E$6:E745)),C746+D746)</f>
        <v/>
      </c>
      <c r="G746" s="1" t="str">
        <f t="shared" si="82"/>
        <v/>
      </c>
      <c r="H746" s="2" t="str">
        <f t="shared" si="81"/>
        <v/>
      </c>
      <c r="I746" s="2" t="str">
        <f>IF(G746="",IF(G745="","",SUM(I$6:I745)),H746*$F$2)</f>
        <v/>
      </c>
      <c r="J746" s="2" t="str">
        <f>IF(G746="",IF(G745="","",SUM($J$6:J745)),K746-I746)</f>
        <v/>
      </c>
      <c r="K746" s="2" t="str">
        <f>IF(G746="",IF(G745="","",SUM($K$6:K745)),H746*(100%+$F$2)^($I$1-G745)*$F$2/((100%+$F$2)^($I$1-G745)-1))</f>
        <v/>
      </c>
    </row>
    <row r="747" spans="2:11" x14ac:dyDescent="0.35">
      <c r="B747" s="9" t="str">
        <f t="shared" si="80"/>
        <v/>
      </c>
      <c r="C747" s="2" t="str">
        <f>IF(A747="",IF(A746="","",SUM($C$6:C746)),B747*$F$2)</f>
        <v/>
      </c>
      <c r="D747" s="2" t="str">
        <f>IF(A747="",IF(A746="","",SUM($D$6:D746)),(D746+(B746*$F$1)/($I$1-A745)))</f>
        <v/>
      </c>
      <c r="E747" s="2" t="str">
        <f>IF(A747="",IF(A746="","",SUM($E$6:E746)),C747+D747)</f>
        <v/>
      </c>
      <c r="G747" s="1" t="str">
        <f t="shared" si="82"/>
        <v/>
      </c>
      <c r="H747" s="2" t="str">
        <f t="shared" si="81"/>
        <v/>
      </c>
      <c r="I747" s="2" t="str">
        <f>IF(G747="",IF(G746="","",SUM(I$6:I746)),H747*$F$2)</f>
        <v/>
      </c>
      <c r="J747" s="2" t="str">
        <f>IF(G747="",IF(G746="","",SUM($J$6:J746)),K747-I747)</f>
        <v/>
      </c>
      <c r="K747" s="2" t="str">
        <f>IF(G747="",IF(G746="","",SUM($K$6:K746)),H747*(100%+$F$2)^($I$1-G746)*$F$2/((100%+$F$2)^($I$1-G746)-1))</f>
        <v/>
      </c>
    </row>
    <row r="748" spans="2:11" x14ac:dyDescent="0.35">
      <c r="B748" s="9" t="str">
        <f t="shared" si="80"/>
        <v/>
      </c>
      <c r="C748" s="2" t="str">
        <f>IF(A748="",IF(A747="","",SUM($C$6:C747)),B748*$F$2)</f>
        <v/>
      </c>
      <c r="D748" s="2" t="str">
        <f>IF(A748="",IF(A747="","",SUM($D$6:D747)),(D747+(B747*$F$1)/($I$1-A746)))</f>
        <v/>
      </c>
      <c r="E748" s="2" t="str">
        <f>IF(A748="",IF(A747="","",SUM($E$6:E747)),C748+D748)</f>
        <v/>
      </c>
      <c r="G748" s="1" t="str">
        <f t="shared" si="82"/>
        <v/>
      </c>
      <c r="H748" s="2" t="str">
        <f t="shared" si="81"/>
        <v/>
      </c>
      <c r="I748" s="2" t="str">
        <f>IF(G748="",IF(G747="","",SUM(I$6:I747)),H748*$F$2)</f>
        <v/>
      </c>
      <c r="J748" s="2" t="str">
        <f>IF(G748="",IF(G747="","",SUM($J$6:J747)),K748-I748)</f>
        <v/>
      </c>
      <c r="K748" s="2" t="str">
        <f>IF(G748="",IF(G747="","",SUM($K$6:K747)),H748*(100%+$F$2)^($I$1-G747)*$F$2/((100%+$F$2)^($I$1-G747)-1))</f>
        <v/>
      </c>
    </row>
    <row r="749" spans="2:11" x14ac:dyDescent="0.35">
      <c r="B749" s="9" t="str">
        <f t="shared" si="80"/>
        <v/>
      </c>
      <c r="C749" s="2" t="str">
        <f>IF(A749="",IF(A748="","",SUM($C$6:C748)),B749*$F$2)</f>
        <v/>
      </c>
      <c r="D749" s="2" t="str">
        <f>IF(A749="",IF(A748="","",SUM($D$6:D748)),(D748+(B748*$F$1)/($I$1-A747)))</f>
        <v/>
      </c>
      <c r="E749" s="2" t="str">
        <f>IF(A749="",IF(A748="","",SUM($E$6:E748)),C749+D749)</f>
        <v/>
      </c>
      <c r="G749" s="1" t="str">
        <f t="shared" si="82"/>
        <v/>
      </c>
      <c r="H749" s="2" t="str">
        <f t="shared" si="81"/>
        <v/>
      </c>
      <c r="I749" s="2" t="str">
        <f>IF(G749="",IF(G748="","",SUM(I$6:I748)),H749*$F$2)</f>
        <v/>
      </c>
      <c r="J749" s="2" t="str">
        <f>IF(G749="",IF(G748="","",SUM($J$6:J748)),K749-I749)</f>
        <v/>
      </c>
      <c r="K749" s="2" t="str">
        <f>IF(G749="",IF(G748="","",SUM($K$6:K748)),H749*(100%+$F$2)^($I$1-G748)*$F$2/((100%+$F$2)^($I$1-G748)-1))</f>
        <v/>
      </c>
    </row>
    <row r="750" spans="2:11" x14ac:dyDescent="0.35">
      <c r="B750" s="9" t="str">
        <f t="shared" si="80"/>
        <v/>
      </c>
      <c r="C750" s="2" t="str">
        <f>IF(A750="",IF(A749="","",SUM($C$6:C749)),B750*$F$2)</f>
        <v/>
      </c>
      <c r="D750" s="2" t="str">
        <f>IF(A750="",IF(A749="","",SUM($D$6:D749)),(D749+(B749*$F$1)/($I$1-A748)))</f>
        <v/>
      </c>
      <c r="E750" s="2" t="str">
        <f>IF(A750="",IF(A749="","",SUM($E$6:E749)),C750+D750)</f>
        <v/>
      </c>
      <c r="G750" s="1" t="str">
        <f t="shared" si="82"/>
        <v/>
      </c>
      <c r="H750" s="2" t="str">
        <f t="shared" si="81"/>
        <v/>
      </c>
      <c r="I750" s="2" t="str">
        <f>IF(G750="",IF(G749="","",SUM(I$6:I749)),H750*$F$2)</f>
        <v/>
      </c>
      <c r="J750" s="2" t="str">
        <f>IF(G750="",IF(G749="","",SUM($J$6:J749)),K750-I750)</f>
        <v/>
      </c>
      <c r="K750" s="2" t="str">
        <f>IF(G750="",IF(G749="","",SUM($K$6:K749)),H750*(100%+$F$2)^($I$1-G749)*$F$2/((100%+$F$2)^($I$1-G749)-1))</f>
        <v/>
      </c>
    </row>
    <row r="751" spans="2:11" x14ac:dyDescent="0.35">
      <c r="B751" s="9" t="str">
        <f t="shared" si="80"/>
        <v/>
      </c>
      <c r="C751" s="2" t="str">
        <f>IF(A751="",IF(A750="","",SUM($C$6:C750)),B751*$F$2)</f>
        <v/>
      </c>
      <c r="D751" s="2" t="str">
        <f>IF(A751="",IF(A750="","",SUM($D$6:D750)),(D750+(B750*$F$1)/($I$1-A749)))</f>
        <v/>
      </c>
      <c r="E751" s="2" t="str">
        <f>IF(A751="",IF(A750="","",SUM($E$6:E750)),C751+D751)</f>
        <v/>
      </c>
      <c r="G751" s="1" t="str">
        <f t="shared" si="82"/>
        <v/>
      </c>
      <c r="H751" s="2" t="str">
        <f t="shared" si="81"/>
        <v/>
      </c>
      <c r="I751" s="2" t="str">
        <f>IF(G751="",IF(G750="","",SUM(I$6:I750)),H751*$F$2)</f>
        <v/>
      </c>
      <c r="J751" s="2" t="str">
        <f>IF(G751="",IF(G750="","",SUM($J$6:J750)),K751-I751)</f>
        <v/>
      </c>
      <c r="K751" s="2" t="str">
        <f>IF(G751="",IF(G750="","",SUM($K$6:K750)),H751*(100%+$F$2)^($I$1-G750)*$F$2/((100%+$F$2)^($I$1-G750)-1))</f>
        <v/>
      </c>
    </row>
    <row r="752" spans="2:11" x14ac:dyDescent="0.35">
      <c r="B752" s="9" t="str">
        <f t="shared" ref="B752:B815" si="83">IF(A752="",IF(A751="","","samtals"),B751+(B751-D751)*$F$1-D751)</f>
        <v/>
      </c>
      <c r="C752" s="2" t="str">
        <f>IF(A752="",IF(A751="","",SUM($C$6:C751)),B752*$F$2)</f>
        <v/>
      </c>
      <c r="D752" s="2" t="str">
        <f>IF(A752="",IF(A751="","",SUM($D$6:D751)),(D751+(B751*$F$1)/($I$1-A750)))</f>
        <v/>
      </c>
      <c r="E752" s="2" t="str">
        <f>IF(A752="",IF(A751="","",SUM($E$6:E751)),C752+D752)</f>
        <v/>
      </c>
      <c r="G752" s="1" t="str">
        <f t="shared" si="82"/>
        <v/>
      </c>
      <c r="H752" s="2" t="str">
        <f t="shared" si="81"/>
        <v/>
      </c>
      <c r="I752" s="2" t="str">
        <f>IF(G752="",IF(G751="","",SUM(I$6:I751)),H752*$F$2)</f>
        <v/>
      </c>
      <c r="J752" s="2" t="str">
        <f>IF(G752="",IF(G751="","",SUM($J$6:J751)),K752-I752)</f>
        <v/>
      </c>
      <c r="K752" s="2" t="str">
        <f>IF(G752="",IF(G751="","",SUM($K$6:K751)),H752*(100%+$F$2)^($I$1-G751)*$F$2/((100%+$F$2)^($I$1-G751)-1))</f>
        <v/>
      </c>
    </row>
    <row r="753" spans="2:11" x14ac:dyDescent="0.35">
      <c r="B753" s="9" t="str">
        <f t="shared" si="83"/>
        <v/>
      </c>
      <c r="C753" s="2" t="str">
        <f>IF(A753="",IF(A752="","",SUM($C$6:C752)),B753*$F$2)</f>
        <v/>
      </c>
      <c r="D753" s="2" t="str">
        <f>IF(A753="",IF(A752="","",SUM($D$6:D752)),(D752+(B752*$F$1)/($I$1-A751)))</f>
        <v/>
      </c>
      <c r="E753" s="2" t="str">
        <f>IF(A753="",IF(A752="","",SUM($E$6:E752)),C753+D753)</f>
        <v/>
      </c>
      <c r="G753" s="1" t="str">
        <f t="shared" si="82"/>
        <v/>
      </c>
      <c r="H753" s="2" t="str">
        <f t="shared" si="81"/>
        <v/>
      </c>
      <c r="I753" s="2" t="str">
        <f>IF(G753="",IF(G752="","",SUM(I$6:I752)),H753*$F$2)</f>
        <v/>
      </c>
      <c r="J753" s="2" t="str">
        <f>IF(G753="",IF(G752="","",SUM($J$6:J752)),K753-I753)</f>
        <v/>
      </c>
      <c r="K753" s="2" t="str">
        <f>IF(G753="",IF(G752="","",SUM($K$6:K752)),H753*(100%+$F$2)^($I$1-G752)*$F$2/((100%+$F$2)^($I$1-G752)-1))</f>
        <v/>
      </c>
    </row>
    <row r="754" spans="2:11" x14ac:dyDescent="0.35">
      <c r="B754" s="9" t="str">
        <f t="shared" si="83"/>
        <v/>
      </c>
      <c r="C754" s="2" t="str">
        <f>IF(A754="",IF(A753="","",SUM($C$6:C753)),B754*$F$2)</f>
        <v/>
      </c>
      <c r="D754" s="2" t="str">
        <f>IF(A754="",IF(A753="","",SUM($D$6:D753)),(D753+(B753*$F$1)/($I$1-A752)))</f>
        <v/>
      </c>
      <c r="E754" s="2" t="str">
        <f>IF(A754="",IF(A753="","",SUM($E$6:E753)),C754+D754)</f>
        <v/>
      </c>
      <c r="G754" s="1" t="str">
        <f t="shared" si="82"/>
        <v/>
      </c>
      <c r="H754" s="2" t="str">
        <f t="shared" si="81"/>
        <v/>
      </c>
      <c r="I754" s="2" t="str">
        <f>IF(G754="",IF(G753="","",SUM(I$6:I753)),H754*$F$2)</f>
        <v/>
      </c>
      <c r="J754" s="2" t="str">
        <f>IF(G754="",IF(G753="","",SUM($J$6:J753)),K754-I754)</f>
        <v/>
      </c>
      <c r="K754" s="2" t="str">
        <f>IF(G754="",IF(G753="","",SUM($K$6:K753)),H754*(100%+$F$2)^($I$1-G753)*$F$2/((100%+$F$2)^($I$1-G753)-1))</f>
        <v/>
      </c>
    </row>
    <row r="755" spans="2:11" x14ac:dyDescent="0.35">
      <c r="B755" s="9" t="str">
        <f t="shared" si="83"/>
        <v/>
      </c>
      <c r="C755" s="2" t="str">
        <f>IF(A755="",IF(A754="","",SUM($C$6:C754)),B755*$F$2)</f>
        <v/>
      </c>
      <c r="D755" s="2" t="str">
        <f>IF(A755="",IF(A754="","",SUM($D$6:D754)),(D754+(B754*$F$1)/($I$1-A753)))</f>
        <v/>
      </c>
      <c r="E755" s="2" t="str">
        <f>IF(A755="",IF(A754="","",SUM($E$6:E754)),C755+D755)</f>
        <v/>
      </c>
      <c r="G755" s="1" t="str">
        <f t="shared" si="82"/>
        <v/>
      </c>
      <c r="H755" s="2" t="str">
        <f t="shared" si="81"/>
        <v/>
      </c>
      <c r="I755" s="2" t="str">
        <f>IF(G755="",IF(G754="","",SUM(I$6:I754)),H755*$F$2)</f>
        <v/>
      </c>
      <c r="J755" s="2" t="str">
        <f>IF(G755="",IF(G754="","",SUM($J$6:J754)),K755-I755)</f>
        <v/>
      </c>
      <c r="K755" s="2" t="str">
        <f>IF(G755="",IF(G754="","",SUM($K$6:K754)),H755*(100%+$F$2)^($I$1-G754)*$F$2/((100%+$F$2)^($I$1-G754)-1))</f>
        <v/>
      </c>
    </row>
    <row r="756" spans="2:11" x14ac:dyDescent="0.35">
      <c r="B756" s="9" t="str">
        <f t="shared" si="83"/>
        <v/>
      </c>
      <c r="C756" s="2" t="str">
        <f>IF(A756="",IF(A755="","",SUM($C$6:C755)),B756*$F$2)</f>
        <v/>
      </c>
      <c r="D756" s="2" t="str">
        <f>IF(A756="",IF(A755="","",SUM($D$6:D755)),(D755+(B755*$F$1)/($I$1-A754)))</f>
        <v/>
      </c>
      <c r="E756" s="2" t="str">
        <f>IF(A756="",IF(A755="","",SUM($E$6:E755)),C756+D756)</f>
        <v/>
      </c>
      <c r="G756" s="1" t="str">
        <f t="shared" si="82"/>
        <v/>
      </c>
      <c r="H756" s="2" t="str">
        <f t="shared" si="81"/>
        <v/>
      </c>
      <c r="I756" s="2" t="str">
        <f>IF(G756="",IF(G755="","",SUM(I$6:I755)),H756*$F$2)</f>
        <v/>
      </c>
      <c r="J756" s="2" t="str">
        <f>IF(G756="",IF(G755="","",SUM($J$6:J755)),K756-I756)</f>
        <v/>
      </c>
      <c r="K756" s="2" t="str">
        <f>IF(G756="",IF(G755="","",SUM($K$6:K755)),H756*(100%+$F$2)^($I$1-G755)*$F$2/((100%+$F$2)^($I$1-G755)-1))</f>
        <v/>
      </c>
    </row>
    <row r="757" spans="2:11" x14ac:dyDescent="0.35">
      <c r="B757" s="9" t="str">
        <f t="shared" si="83"/>
        <v/>
      </c>
      <c r="C757" s="2" t="str">
        <f>IF(A757="",IF(A756="","",SUM($C$6:C756)),B757*$F$2)</f>
        <v/>
      </c>
      <c r="D757" s="2" t="str">
        <f>IF(A757="",IF(A756="","",SUM($D$6:D756)),(D756+(B756*$F$1)/($I$1-A755)))</f>
        <v/>
      </c>
      <c r="E757" s="2" t="str">
        <f>IF(A757="",IF(A756="","",SUM($E$6:E756)),C757+D757)</f>
        <v/>
      </c>
      <c r="G757" s="1" t="str">
        <f t="shared" si="82"/>
        <v/>
      </c>
      <c r="H757" s="2" t="str">
        <f t="shared" si="81"/>
        <v/>
      </c>
      <c r="I757" s="2" t="str">
        <f>IF(G757="",IF(G756="","",SUM(I$6:I756)),H757*$F$2)</f>
        <v/>
      </c>
      <c r="J757" s="2" t="str">
        <f>IF(G757="",IF(G756="","",SUM($J$6:J756)),K757-I757)</f>
        <v/>
      </c>
      <c r="K757" s="2" t="str">
        <f>IF(G757="",IF(G756="","",SUM($K$6:K756)),H757*(100%+$F$2)^($I$1-G756)*$F$2/((100%+$F$2)^($I$1-G756)-1))</f>
        <v/>
      </c>
    </row>
    <row r="758" spans="2:11" x14ac:dyDescent="0.35">
      <c r="B758" s="9" t="str">
        <f t="shared" si="83"/>
        <v/>
      </c>
      <c r="C758" s="2" t="str">
        <f>IF(A758="",IF(A757="","",SUM($C$6:C757)),B758*$F$2)</f>
        <v/>
      </c>
      <c r="D758" s="2" t="str">
        <f>IF(A758="",IF(A757="","",SUM($D$6:D757)),(D757+(B757*$F$1)/($I$1-A756)))</f>
        <v/>
      </c>
      <c r="E758" s="2" t="str">
        <f>IF(A758="",IF(A757="","",SUM($E$6:E757)),C758+D758)</f>
        <v/>
      </c>
      <c r="G758" s="1" t="str">
        <f t="shared" si="82"/>
        <v/>
      </c>
      <c r="H758" s="2" t="str">
        <f t="shared" si="81"/>
        <v/>
      </c>
      <c r="I758" s="2" t="str">
        <f>IF(G758="",IF(G757="","",SUM(I$6:I757)),H758*$F$2)</f>
        <v/>
      </c>
      <c r="J758" s="2" t="str">
        <f>IF(G758="",IF(G757="","",SUM($J$6:J757)),K758-I758)</f>
        <v/>
      </c>
      <c r="K758" s="2" t="str">
        <f>IF(G758="",IF(G757="","",SUM($K$6:K757)),H758*(100%+$F$2)^($I$1-G757)*$F$2/((100%+$F$2)^($I$1-G757)-1))</f>
        <v/>
      </c>
    </row>
    <row r="759" spans="2:11" x14ac:dyDescent="0.35">
      <c r="B759" s="9" t="str">
        <f t="shared" si="83"/>
        <v/>
      </c>
      <c r="C759" s="2" t="str">
        <f>IF(A759="",IF(A758="","",SUM($C$6:C758)),B759*$F$2)</f>
        <v/>
      </c>
      <c r="D759" s="2" t="str">
        <f>IF(A759="",IF(A758="","",SUM($D$6:D758)),(D758+(B758*$F$1)/($I$1-A757)))</f>
        <v/>
      </c>
      <c r="E759" s="2" t="str">
        <f>IF(A759="",IF(A758="","",SUM($E$6:E758)),C759+D759)</f>
        <v/>
      </c>
      <c r="G759" s="1" t="str">
        <f t="shared" si="82"/>
        <v/>
      </c>
      <c r="H759" s="2" t="str">
        <f t="shared" si="81"/>
        <v/>
      </c>
      <c r="I759" s="2" t="str">
        <f>IF(G759="",IF(G758="","",SUM(I$6:I758)),H759*$F$2)</f>
        <v/>
      </c>
      <c r="J759" s="2" t="str">
        <f>IF(G759="",IF(G758="","",SUM($J$6:J758)),K759-I759)</f>
        <v/>
      </c>
      <c r="K759" s="2" t="str">
        <f>IF(G759="",IF(G758="","",SUM($K$6:K758)),H759*(100%+$F$2)^($I$1-G758)*$F$2/((100%+$F$2)^($I$1-G758)-1))</f>
        <v/>
      </c>
    </row>
    <row r="760" spans="2:11" x14ac:dyDescent="0.35">
      <c r="B760" s="9" t="str">
        <f t="shared" si="83"/>
        <v/>
      </c>
      <c r="C760" s="2" t="str">
        <f>IF(A760="",IF(A759="","",SUM($C$6:C759)),B760*$F$2)</f>
        <v/>
      </c>
      <c r="D760" s="2" t="str">
        <f>IF(A760="",IF(A759="","",SUM($D$6:D759)),(D759+(B759*$F$1)/($I$1-A758)))</f>
        <v/>
      </c>
      <c r="E760" s="2" t="str">
        <f>IF(A760="",IF(A759="","",SUM($E$6:E759)),C760+D760)</f>
        <v/>
      </c>
      <c r="G760" s="1" t="str">
        <f t="shared" si="82"/>
        <v/>
      </c>
      <c r="H760" s="2" t="str">
        <f t="shared" si="81"/>
        <v/>
      </c>
      <c r="I760" s="2" t="str">
        <f>IF(G760="",IF(G759="","",SUM(I$6:I759)),H760*$F$2)</f>
        <v/>
      </c>
      <c r="J760" s="2" t="str">
        <f>IF(G760="",IF(G759="","",SUM($J$6:J759)),K760-I760)</f>
        <v/>
      </c>
      <c r="K760" s="2" t="str">
        <f>IF(G760="",IF(G759="","",SUM($K$6:K759)),H760*(100%+$F$2)^($I$1-G759)*$F$2/((100%+$F$2)^($I$1-G759)-1))</f>
        <v/>
      </c>
    </row>
    <row r="761" spans="2:11" x14ac:dyDescent="0.35">
      <c r="B761" s="9" t="str">
        <f t="shared" si="83"/>
        <v/>
      </c>
      <c r="C761" s="2" t="str">
        <f>IF(A761="",IF(A760="","",SUM($C$6:C760)),B761*$F$2)</f>
        <v/>
      </c>
      <c r="D761" s="2" t="str">
        <f>IF(A761="",IF(A760="","",SUM($D$6:D760)),(D760+(B760*$F$1)/($I$1-A759)))</f>
        <v/>
      </c>
      <c r="E761" s="2" t="str">
        <f>IF(A761="",IF(A760="","",SUM($E$6:E760)),C761+D761)</f>
        <v/>
      </c>
      <c r="G761" s="1" t="str">
        <f t="shared" si="82"/>
        <v/>
      </c>
      <c r="H761" s="2" t="str">
        <f t="shared" si="81"/>
        <v/>
      </c>
      <c r="I761" s="2" t="str">
        <f>IF(G761="",IF(G760="","",SUM(I$6:I760)),H761*$F$2)</f>
        <v/>
      </c>
      <c r="J761" s="2" t="str">
        <f>IF(G761="",IF(G760="","",SUM($J$6:J760)),K761-I761)</f>
        <v/>
      </c>
      <c r="K761" s="2" t="str">
        <f>IF(G761="",IF(G760="","",SUM($K$6:K760)),H761*(100%+$F$2)^($I$1-G760)*$F$2/((100%+$F$2)^($I$1-G760)-1))</f>
        <v/>
      </c>
    </row>
    <row r="762" spans="2:11" x14ac:dyDescent="0.35">
      <c r="B762" s="9" t="str">
        <f t="shared" si="83"/>
        <v/>
      </c>
      <c r="C762" s="2" t="str">
        <f>IF(A762="",IF(A761="","",SUM($C$6:C761)),B762*$F$2)</f>
        <v/>
      </c>
      <c r="D762" s="2" t="str">
        <f>IF(A762="",IF(A761="","",SUM($D$6:D761)),(D761+(B761*$F$1)/($I$1-A760)))</f>
        <v/>
      </c>
      <c r="E762" s="2" t="str">
        <f>IF(A762="",IF(A761="","",SUM($E$6:E761)),C762+D762)</f>
        <v/>
      </c>
      <c r="G762" s="1" t="str">
        <f t="shared" si="82"/>
        <v/>
      </c>
      <c r="H762" s="2" t="str">
        <f t="shared" si="81"/>
        <v/>
      </c>
      <c r="I762" s="2" t="str">
        <f>IF(G762="",IF(G761="","",SUM(I$6:I761)),H762*$F$2)</f>
        <v/>
      </c>
      <c r="J762" s="2" t="str">
        <f>IF(G762="",IF(G761="","",SUM($J$6:J761)),K762-I762)</f>
        <v/>
      </c>
      <c r="K762" s="2" t="str">
        <f>IF(G762="",IF(G761="","",SUM($K$6:K761)),H762*(100%+$F$2)^($I$1-G761)*$F$2/((100%+$F$2)^($I$1-G761)-1))</f>
        <v/>
      </c>
    </row>
    <row r="763" spans="2:11" x14ac:dyDescent="0.35">
      <c r="B763" s="9" t="str">
        <f t="shared" si="83"/>
        <v/>
      </c>
      <c r="C763" s="2" t="str">
        <f>IF(A763="",IF(A762="","",SUM($C$6:C762)),B763*$F$2)</f>
        <v/>
      </c>
      <c r="D763" s="2" t="str">
        <f>IF(A763="",IF(A762="","",SUM($D$6:D762)),(D762+(B762*$F$1)/($I$1-A761)))</f>
        <v/>
      </c>
      <c r="E763" s="2" t="str">
        <f>IF(A763="",IF(A762="","",SUM($E$6:E762)),C763+D763)</f>
        <v/>
      </c>
      <c r="G763" s="1" t="str">
        <f t="shared" si="82"/>
        <v/>
      </c>
      <c r="H763" s="2" t="str">
        <f t="shared" si="81"/>
        <v/>
      </c>
      <c r="I763" s="2" t="str">
        <f>IF(G763="",IF(G762="","",SUM(I$6:I762)),H763*$F$2)</f>
        <v/>
      </c>
      <c r="J763" s="2" t="str">
        <f>IF(G763="",IF(G762="","",SUM($J$6:J762)),K763-I763)</f>
        <v/>
      </c>
      <c r="K763" s="2" t="str">
        <f>IF(G763="",IF(G762="","",SUM($K$6:K762)),H763*(100%+$F$2)^($I$1-G762)*$F$2/((100%+$F$2)^($I$1-G762)-1))</f>
        <v/>
      </c>
    </row>
    <row r="764" spans="2:11" x14ac:dyDescent="0.35">
      <c r="B764" s="9" t="str">
        <f t="shared" si="83"/>
        <v/>
      </c>
      <c r="C764" s="2" t="str">
        <f>IF(A764="",IF(A763="","",SUM($C$6:C763)),B764*$F$2)</f>
        <v/>
      </c>
      <c r="D764" s="2" t="str">
        <f>IF(A764="",IF(A763="","",SUM($D$6:D763)),(D763+(B763*$F$1)/($I$1-A762)))</f>
        <v/>
      </c>
      <c r="E764" s="2" t="str">
        <f>IF(A764="",IF(A763="","",SUM($E$6:E763)),C764+D764)</f>
        <v/>
      </c>
      <c r="G764" s="1" t="str">
        <f t="shared" si="82"/>
        <v/>
      </c>
      <c r="H764" s="2" t="str">
        <f t="shared" si="81"/>
        <v/>
      </c>
      <c r="I764" s="2" t="str">
        <f>IF(G764="",IF(G763="","",SUM(I$6:I763)),H764*$F$2)</f>
        <v/>
      </c>
      <c r="J764" s="2" t="str">
        <f>IF(G764="",IF(G763="","",SUM($J$6:J763)),K764-I764)</f>
        <v/>
      </c>
      <c r="K764" s="2" t="str">
        <f>IF(G764="",IF(G763="","",SUM($K$6:K763)),H764*(100%+$F$2)^($I$1-G763)*$F$2/((100%+$F$2)^($I$1-G763)-1))</f>
        <v/>
      </c>
    </row>
    <row r="765" spans="2:11" x14ac:dyDescent="0.35">
      <c r="B765" s="9" t="str">
        <f t="shared" si="83"/>
        <v/>
      </c>
      <c r="C765" s="2" t="str">
        <f>IF(A765="",IF(A764="","",SUM($C$6:C764)),B765*$F$2)</f>
        <v/>
      </c>
      <c r="D765" s="2" t="str">
        <f>IF(A765="",IF(A764="","",SUM($D$6:D764)),(D764+(B764*$F$1)/($I$1-A763)))</f>
        <v/>
      </c>
      <c r="E765" s="2" t="str">
        <f>IF(A765="",IF(A764="","",SUM($E$6:E764)),C765+D765)</f>
        <v/>
      </c>
      <c r="G765" s="1" t="str">
        <f t="shared" si="82"/>
        <v/>
      </c>
      <c r="H765" s="2" t="str">
        <f t="shared" si="81"/>
        <v/>
      </c>
      <c r="I765" s="2" t="str">
        <f>IF(G765="",IF(G764="","",SUM(I$6:I764)),H765*$F$2)</f>
        <v/>
      </c>
      <c r="J765" s="2" t="str">
        <f>IF(G765="",IF(G764="","",SUM($J$6:J764)),K765-I765)</f>
        <v/>
      </c>
      <c r="K765" s="2" t="str">
        <f>IF(G765="",IF(G764="","",SUM($K$6:K764)),H765*(100%+$F$2)^($I$1-G764)*$F$2/((100%+$F$2)^($I$1-G764)-1))</f>
        <v/>
      </c>
    </row>
    <row r="766" spans="2:11" x14ac:dyDescent="0.35">
      <c r="B766" s="9" t="str">
        <f t="shared" si="83"/>
        <v/>
      </c>
      <c r="C766" s="2" t="str">
        <f>IF(A766="",IF(A765="","",SUM($C$6:C765)),B766*$F$2)</f>
        <v/>
      </c>
      <c r="D766" s="2" t="str">
        <f>IF(A766="",IF(A765="","",SUM($D$6:D765)),(D765+(B765*$F$1)/($I$1-A764)))</f>
        <v/>
      </c>
      <c r="E766" s="2" t="str">
        <f>IF(A766="",IF(A765="","",SUM($E$6:E765)),C766+D766)</f>
        <v/>
      </c>
      <c r="G766" s="1" t="str">
        <f t="shared" si="82"/>
        <v/>
      </c>
      <c r="H766" s="2" t="str">
        <f t="shared" si="81"/>
        <v/>
      </c>
      <c r="I766" s="2" t="str">
        <f>IF(G766="",IF(G765="","",SUM(I$6:I765)),H766*$F$2)</f>
        <v/>
      </c>
      <c r="J766" s="2" t="str">
        <f>IF(G766="",IF(G765="","",SUM($J$6:J765)),K766-I766)</f>
        <v/>
      </c>
      <c r="K766" s="2" t="str">
        <f>IF(G766="",IF(G765="","",SUM($K$6:K765)),H766*(100%+$F$2)^($I$1-G765)*$F$2/((100%+$F$2)^($I$1-G765)-1))</f>
        <v/>
      </c>
    </row>
    <row r="767" spans="2:11" x14ac:dyDescent="0.35">
      <c r="B767" s="9" t="str">
        <f t="shared" si="83"/>
        <v/>
      </c>
      <c r="C767" s="2" t="str">
        <f>IF(A767="",IF(A766="","",SUM($C$6:C766)),B767*$F$2)</f>
        <v/>
      </c>
      <c r="D767" s="2" t="str">
        <f>IF(A767="",IF(A766="","",SUM($D$6:D766)),(D766+(B766*$F$1)/($I$1-A765)))</f>
        <v/>
      </c>
      <c r="E767" s="2" t="str">
        <f>IF(A767="",IF(A766="","",SUM($E$6:E766)),C767+D767)</f>
        <v/>
      </c>
      <c r="G767" s="1" t="str">
        <f t="shared" si="82"/>
        <v/>
      </c>
      <c r="H767" s="2" t="str">
        <f t="shared" si="81"/>
        <v/>
      </c>
      <c r="I767" s="2" t="str">
        <f>IF(G767="",IF(G766="","",SUM(I$6:I766)),H767*$F$2)</f>
        <v/>
      </c>
      <c r="J767" s="2" t="str">
        <f>IF(G767="",IF(G766="","",SUM($J$6:J766)),K767-I767)</f>
        <v/>
      </c>
      <c r="K767" s="2" t="str">
        <f>IF(G767="",IF(G766="","",SUM($K$6:K766)),H767*(100%+$F$2)^($I$1-G766)*$F$2/((100%+$F$2)^($I$1-G766)-1))</f>
        <v/>
      </c>
    </row>
    <row r="768" spans="2:11" x14ac:dyDescent="0.35">
      <c r="B768" s="9" t="str">
        <f t="shared" si="83"/>
        <v/>
      </c>
      <c r="C768" s="2" t="str">
        <f>IF(A768="",IF(A767="","",SUM($C$6:C767)),B768*$F$2)</f>
        <v/>
      </c>
      <c r="D768" s="2" t="str">
        <f>IF(A768="",IF(A767="","",SUM($D$6:D767)),(D767+(B767*$F$1)/($I$1-A766)))</f>
        <v/>
      </c>
      <c r="E768" s="2" t="str">
        <f>IF(A768="",IF(A767="","",SUM($E$6:E767)),C768+D768)</f>
        <v/>
      </c>
      <c r="G768" s="1" t="str">
        <f t="shared" si="82"/>
        <v/>
      </c>
      <c r="H768" s="2" t="str">
        <f t="shared" si="81"/>
        <v/>
      </c>
      <c r="I768" s="2" t="str">
        <f>IF(G768="",IF(G767="","",SUM(I$6:I767)),H768*$F$2)</f>
        <v/>
      </c>
      <c r="J768" s="2" t="str">
        <f>IF(G768="",IF(G767="","",SUM($J$6:J767)),K768-I768)</f>
        <v/>
      </c>
      <c r="K768" s="2" t="str">
        <f>IF(G768="",IF(G767="","",SUM($K$6:K767)),H768*(100%+$F$2)^($I$1-G767)*$F$2/((100%+$F$2)^($I$1-G767)-1))</f>
        <v/>
      </c>
    </row>
    <row r="769" spans="2:11" x14ac:dyDescent="0.35">
      <c r="B769" s="9" t="str">
        <f t="shared" si="83"/>
        <v/>
      </c>
      <c r="C769" s="2" t="str">
        <f>IF(A769="",IF(A768="","",SUM($C$6:C768)),B769*$F$2)</f>
        <v/>
      </c>
      <c r="D769" s="2" t="str">
        <f>IF(A769="",IF(A768="","",SUM($D$6:D768)),(D768+(B768*$F$1)/($I$1-A767)))</f>
        <v/>
      </c>
      <c r="E769" s="2" t="str">
        <f>IF(A769="",IF(A768="","",SUM($E$6:E768)),C769+D769)</f>
        <v/>
      </c>
      <c r="G769" s="1" t="str">
        <f t="shared" si="82"/>
        <v/>
      </c>
      <c r="H769" s="2" t="str">
        <f t="shared" si="81"/>
        <v/>
      </c>
      <c r="I769" s="2" t="str">
        <f>IF(G769="",IF(G768="","",SUM(I$6:I768)),H769*$F$2)</f>
        <v/>
      </c>
      <c r="J769" s="2" t="str">
        <f>IF(G769="",IF(G768="","",SUM($J$6:J768)),K769-I769)</f>
        <v/>
      </c>
      <c r="K769" s="2" t="str">
        <f>IF(G769="",IF(G768="","",SUM($K$6:K768)),H769*(100%+$F$2)^($I$1-G768)*$F$2/((100%+$F$2)^($I$1-G768)-1))</f>
        <v/>
      </c>
    </row>
    <row r="770" spans="2:11" x14ac:dyDescent="0.35">
      <c r="B770" s="9" t="str">
        <f t="shared" si="83"/>
        <v/>
      </c>
      <c r="C770" s="2" t="str">
        <f>IF(A770="",IF(A769="","",SUM($C$6:C769)),B770*$F$2)</f>
        <v/>
      </c>
      <c r="D770" s="2" t="str">
        <f>IF(A770="",IF(A769="","",SUM($D$6:D769)),(D769+(B769*$F$1)/($I$1-A768)))</f>
        <v/>
      </c>
      <c r="E770" s="2" t="str">
        <f>IF(A770="",IF(A769="","",SUM($E$6:E769)),C770+D770)</f>
        <v/>
      </c>
      <c r="G770" s="1" t="str">
        <f t="shared" si="82"/>
        <v/>
      </c>
      <c r="H770" s="2" t="str">
        <f t="shared" si="81"/>
        <v/>
      </c>
      <c r="I770" s="2" t="str">
        <f>IF(G770="",IF(G769="","",SUM(I$6:I769)),H770*$F$2)</f>
        <v/>
      </c>
      <c r="J770" s="2" t="str">
        <f>IF(G770="",IF(G769="","",SUM($J$6:J769)),K770-I770)</f>
        <v/>
      </c>
      <c r="K770" s="2" t="str">
        <f>IF(G770="",IF(G769="","",SUM($K$6:K769)),H770*(100%+$F$2)^($I$1-G769)*$F$2/((100%+$F$2)^($I$1-G769)-1))</f>
        <v/>
      </c>
    </row>
    <row r="771" spans="2:11" x14ac:dyDescent="0.35">
      <c r="B771" s="9" t="str">
        <f t="shared" si="83"/>
        <v/>
      </c>
      <c r="C771" s="2" t="str">
        <f>IF(A771="",IF(A770="","",SUM($C$6:C770)),B771*$F$2)</f>
        <v/>
      </c>
      <c r="D771" s="2" t="str">
        <f>IF(A771="",IF(A770="","",SUM($D$6:D770)),(D770+(B770*$F$1)/($I$1-A769)))</f>
        <v/>
      </c>
      <c r="E771" s="2" t="str">
        <f>IF(A771="",IF(A770="","",SUM($E$6:E770)),C771+D771)</f>
        <v/>
      </c>
      <c r="G771" s="1" t="str">
        <f t="shared" si="82"/>
        <v/>
      </c>
      <c r="H771" s="2" t="str">
        <f t="shared" si="81"/>
        <v/>
      </c>
      <c r="I771" s="2" t="str">
        <f>IF(G771="",IF(G770="","",SUM(I$6:I770)),H771*$F$2)</f>
        <v/>
      </c>
      <c r="J771" s="2" t="str">
        <f>IF(G771="",IF(G770="","",SUM($J$6:J770)),K771-I771)</f>
        <v/>
      </c>
      <c r="K771" s="2" t="str">
        <f>IF(G771="",IF(G770="","",SUM($K$6:K770)),H771*(100%+$F$2)^($I$1-G770)*$F$2/((100%+$F$2)^($I$1-G770)-1))</f>
        <v/>
      </c>
    </row>
    <row r="772" spans="2:11" x14ac:dyDescent="0.35">
      <c r="B772" s="9" t="str">
        <f t="shared" si="83"/>
        <v/>
      </c>
      <c r="C772" s="2" t="str">
        <f>IF(A772="",IF(A771="","",SUM($C$6:C771)),B772*$F$2)</f>
        <v/>
      </c>
      <c r="D772" s="2" t="str">
        <f>IF(A772="",IF(A771="","",SUM($D$6:D771)),(D771+(B771*$F$1)/($I$1-A770)))</f>
        <v/>
      </c>
      <c r="E772" s="2" t="str">
        <f>IF(A772="",IF(A771="","",SUM($E$6:E771)),C772+D772)</f>
        <v/>
      </c>
      <c r="G772" s="1" t="str">
        <f t="shared" si="82"/>
        <v/>
      </c>
      <c r="H772" s="2" t="str">
        <f t="shared" si="81"/>
        <v/>
      </c>
      <c r="I772" s="2" t="str">
        <f>IF(G772="",IF(G771="","",SUM(I$6:I771)),H772*$F$2)</f>
        <v/>
      </c>
      <c r="J772" s="2" t="str">
        <f>IF(G772="",IF(G771="","",SUM($J$6:J771)),K772-I772)</f>
        <v/>
      </c>
      <c r="K772" s="2" t="str">
        <f>IF(G772="",IF(G771="","",SUM($K$6:K771)),H772*(100%+$F$2)^($I$1-G771)*$F$2/((100%+$F$2)^($I$1-G771)-1))</f>
        <v/>
      </c>
    </row>
    <row r="773" spans="2:11" x14ac:dyDescent="0.35">
      <c r="B773" s="9" t="str">
        <f t="shared" si="83"/>
        <v/>
      </c>
      <c r="C773" s="2" t="str">
        <f>IF(A773="",IF(A772="","",SUM($C$6:C772)),B773*$F$2)</f>
        <v/>
      </c>
      <c r="D773" s="2" t="str">
        <f>IF(A773="",IF(A772="","",SUM($D$6:D772)),(D772+(B772*$F$1)/($I$1-A771)))</f>
        <v/>
      </c>
      <c r="E773" s="2" t="str">
        <f>IF(A773="",IF(A772="","",SUM($E$6:E772)),C773+D773)</f>
        <v/>
      </c>
      <c r="G773" s="1" t="str">
        <f t="shared" si="82"/>
        <v/>
      </c>
      <c r="H773" s="2" t="str">
        <f t="shared" si="81"/>
        <v/>
      </c>
      <c r="I773" s="2" t="str">
        <f>IF(G773="",IF(G772="","",SUM(I$6:I772)),H773*$F$2)</f>
        <v/>
      </c>
      <c r="J773" s="2" t="str">
        <f>IF(G773="",IF(G772="","",SUM($J$6:J772)),K773-I773)</f>
        <v/>
      </c>
      <c r="K773" s="2" t="str">
        <f>IF(G773="",IF(G772="","",SUM($K$6:K772)),H773*(100%+$F$2)^($I$1-G772)*$F$2/((100%+$F$2)^($I$1-G772)-1))</f>
        <v/>
      </c>
    </row>
    <row r="774" spans="2:11" x14ac:dyDescent="0.35">
      <c r="B774" s="9" t="str">
        <f t="shared" si="83"/>
        <v/>
      </c>
      <c r="C774" s="2" t="str">
        <f>IF(A774="",IF(A773="","",SUM($C$6:C773)),B774*$F$2)</f>
        <v/>
      </c>
      <c r="D774" s="2" t="str">
        <f>IF(A774="",IF(A773="","",SUM($D$6:D773)),(D773+(B773*$F$1)/($I$1-A772)))</f>
        <v/>
      </c>
      <c r="E774" s="2" t="str">
        <f>IF(A774="",IF(A773="","",SUM($E$6:E773)),C774+D774)</f>
        <v/>
      </c>
      <c r="G774" s="1" t="str">
        <f t="shared" si="82"/>
        <v/>
      </c>
      <c r="H774" s="2" t="str">
        <f t="shared" si="81"/>
        <v/>
      </c>
      <c r="I774" s="2" t="str">
        <f>IF(G774="",IF(G773="","",SUM(I$6:I773)),H774*$F$2)</f>
        <v/>
      </c>
      <c r="J774" s="2" t="str">
        <f>IF(G774="",IF(G773="","",SUM($J$6:J773)),K774-I774)</f>
        <v/>
      </c>
      <c r="K774" s="2" t="str">
        <f>IF(G774="",IF(G773="","",SUM($K$6:K773)),H774*(100%+$F$2)^($I$1-G773)*$F$2/((100%+$F$2)^($I$1-G773)-1))</f>
        <v/>
      </c>
    </row>
    <row r="775" spans="2:11" x14ac:dyDescent="0.35">
      <c r="B775" s="9" t="str">
        <f t="shared" si="83"/>
        <v/>
      </c>
      <c r="C775" s="2" t="str">
        <f>IF(A775="",IF(A774="","",SUM($C$6:C774)),B775*$F$2)</f>
        <v/>
      </c>
      <c r="D775" s="2" t="str">
        <f>IF(A775="",IF(A774="","",SUM($D$6:D774)),(D774+(B774*$F$1)/($I$1-A773)))</f>
        <v/>
      </c>
      <c r="E775" s="2" t="str">
        <f>IF(A775="",IF(A774="","",SUM($E$6:E774)),C775+D775)</f>
        <v/>
      </c>
      <c r="G775" s="1" t="str">
        <f t="shared" si="82"/>
        <v/>
      </c>
      <c r="H775" s="2" t="str">
        <f t="shared" ref="H775:H838" si="84">IF(G775="",IF(G774="","","samtals"),H774+(H774-J774)*$F$1-J774)</f>
        <v/>
      </c>
      <c r="I775" s="2" t="str">
        <f>IF(G775="",IF(G774="","",SUM(I$6:I774)),H775*$F$2)</f>
        <v/>
      </c>
      <c r="J775" s="2" t="str">
        <f>IF(G775="",IF(G774="","",SUM($J$6:J774)),K775-I775)</f>
        <v/>
      </c>
      <c r="K775" s="2" t="str">
        <f>IF(G775="",IF(G774="","",SUM($K$6:K774)),H775*(100%+$F$2)^($I$1-G774)*$F$2/((100%+$F$2)^($I$1-G774)-1))</f>
        <v/>
      </c>
    </row>
    <row r="776" spans="2:11" x14ac:dyDescent="0.35">
      <c r="B776" s="9" t="str">
        <f t="shared" si="83"/>
        <v/>
      </c>
      <c r="C776" s="2" t="str">
        <f>IF(A776="",IF(A775="","",SUM($C$6:C775)),B776*$F$2)</f>
        <v/>
      </c>
      <c r="D776" s="2" t="str">
        <f>IF(A776="",IF(A775="","",SUM($D$6:D775)),(D775+(B775*$F$1)/($I$1-A774)))</f>
        <v/>
      </c>
      <c r="E776" s="2" t="str">
        <f>IF(A776="",IF(A775="","",SUM($E$6:E775)),C776+D776)</f>
        <v/>
      </c>
      <c r="G776" s="1" t="str">
        <f t="shared" ref="G776:G839" si="85">IF(G775="","",IF($I$1&gt;=G775+1,G775+1,""))</f>
        <v/>
      </c>
      <c r="H776" s="2" t="str">
        <f t="shared" si="84"/>
        <v/>
      </c>
      <c r="I776" s="2" t="str">
        <f>IF(G776="",IF(G775="","",SUM(I$6:I775)),H776*$F$2)</f>
        <v/>
      </c>
      <c r="J776" s="2" t="str">
        <f>IF(G776="",IF(G775="","",SUM($J$6:J775)),K776-I776)</f>
        <v/>
      </c>
      <c r="K776" s="2" t="str">
        <f>IF(G776="",IF(G775="","",SUM($K$6:K775)),H776*(100%+$F$2)^($I$1-G775)*$F$2/((100%+$F$2)^($I$1-G775)-1))</f>
        <v/>
      </c>
    </row>
    <row r="777" spans="2:11" x14ac:dyDescent="0.35">
      <c r="B777" s="9" t="str">
        <f t="shared" si="83"/>
        <v/>
      </c>
      <c r="C777" s="2" t="str">
        <f>IF(A777="",IF(A776="","",SUM($C$6:C776)),B777*$F$2)</f>
        <v/>
      </c>
      <c r="D777" s="2" t="str">
        <f>IF(A777="",IF(A776="","",SUM($D$6:D776)),(D776+(B776*$F$1)/($I$1-A775)))</f>
        <v/>
      </c>
      <c r="E777" s="2" t="str">
        <f>IF(A777="",IF(A776="","",SUM($E$6:E776)),C777+D777)</f>
        <v/>
      </c>
      <c r="G777" s="1" t="str">
        <f t="shared" si="85"/>
        <v/>
      </c>
      <c r="H777" s="2" t="str">
        <f t="shared" si="84"/>
        <v/>
      </c>
      <c r="I777" s="2" t="str">
        <f>IF(G777="",IF(G776="","",SUM(I$6:I776)),H777*$F$2)</f>
        <v/>
      </c>
      <c r="J777" s="2" t="str">
        <f>IF(G777="",IF(G776="","",SUM($J$6:J776)),K777-I777)</f>
        <v/>
      </c>
      <c r="K777" s="2" t="str">
        <f>IF(G777="",IF(G776="","",SUM($K$6:K776)),H777*(100%+$F$2)^($I$1-G776)*$F$2/((100%+$F$2)^($I$1-G776)-1))</f>
        <v/>
      </c>
    </row>
    <row r="778" spans="2:11" x14ac:dyDescent="0.35">
      <c r="B778" s="9" t="str">
        <f t="shared" si="83"/>
        <v/>
      </c>
      <c r="C778" s="2" t="str">
        <f>IF(A778="",IF(A777="","",SUM($C$6:C777)),B778*$F$2)</f>
        <v/>
      </c>
      <c r="D778" s="2" t="str">
        <f>IF(A778="",IF(A777="","",SUM($D$6:D777)),(D777+(B777*$F$1)/($I$1-A776)))</f>
        <v/>
      </c>
      <c r="E778" s="2" t="str">
        <f>IF(A778="",IF(A777="","",SUM($E$6:E777)),C778+D778)</f>
        <v/>
      </c>
      <c r="G778" s="1" t="str">
        <f t="shared" si="85"/>
        <v/>
      </c>
      <c r="H778" s="2" t="str">
        <f t="shared" si="84"/>
        <v/>
      </c>
      <c r="I778" s="2" t="str">
        <f>IF(G778="",IF(G777="","",SUM(I$6:I777)),H778*$F$2)</f>
        <v/>
      </c>
      <c r="J778" s="2" t="str">
        <f>IF(G778="",IF(G777="","",SUM($J$6:J777)),K778-I778)</f>
        <v/>
      </c>
      <c r="K778" s="2" t="str">
        <f>IF(G778="",IF(G777="","",SUM($K$6:K777)),H778*(100%+$F$2)^($I$1-G777)*$F$2/((100%+$F$2)^($I$1-G777)-1))</f>
        <v/>
      </c>
    </row>
    <row r="779" spans="2:11" x14ac:dyDescent="0.35">
      <c r="B779" s="9" t="str">
        <f t="shared" si="83"/>
        <v/>
      </c>
      <c r="C779" s="2" t="str">
        <f>IF(A779="",IF(A778="","",SUM($C$6:C778)),B779*$F$2)</f>
        <v/>
      </c>
      <c r="D779" s="2" t="str">
        <f>IF(A779="",IF(A778="","",SUM($D$6:D778)),(D778+(B778*$F$1)/($I$1-A777)))</f>
        <v/>
      </c>
      <c r="E779" s="2" t="str">
        <f>IF(A779="",IF(A778="","",SUM($E$6:E778)),C779+D779)</f>
        <v/>
      </c>
      <c r="G779" s="1" t="str">
        <f t="shared" si="85"/>
        <v/>
      </c>
      <c r="H779" s="2" t="str">
        <f t="shared" si="84"/>
        <v/>
      </c>
      <c r="I779" s="2" t="str">
        <f>IF(G779="",IF(G778="","",SUM(I$6:I778)),H779*$F$2)</f>
        <v/>
      </c>
      <c r="J779" s="2" t="str">
        <f>IF(G779="",IF(G778="","",SUM($J$6:J778)),K779-I779)</f>
        <v/>
      </c>
      <c r="K779" s="2" t="str">
        <f>IF(G779="",IF(G778="","",SUM($K$6:K778)),H779*(100%+$F$2)^($I$1-G778)*$F$2/((100%+$F$2)^($I$1-G778)-1))</f>
        <v/>
      </c>
    </row>
    <row r="780" spans="2:11" x14ac:dyDescent="0.35">
      <c r="B780" s="9" t="str">
        <f t="shared" si="83"/>
        <v/>
      </c>
      <c r="C780" s="2" t="str">
        <f>IF(A780="",IF(A779="","",SUM($C$6:C779)),B780*$F$2)</f>
        <v/>
      </c>
      <c r="D780" s="2" t="str">
        <f>IF(A780="",IF(A779="","",SUM($D$6:D779)),(D779+(B779*$F$1)/($I$1-A778)))</f>
        <v/>
      </c>
      <c r="E780" s="2" t="str">
        <f>IF(A780="",IF(A779="","",SUM($E$6:E779)),C780+D780)</f>
        <v/>
      </c>
      <c r="G780" s="1" t="str">
        <f t="shared" si="85"/>
        <v/>
      </c>
      <c r="H780" s="2" t="str">
        <f t="shared" si="84"/>
        <v/>
      </c>
      <c r="I780" s="2" t="str">
        <f>IF(G780="",IF(G779="","",SUM(I$6:I779)),H780*$F$2)</f>
        <v/>
      </c>
      <c r="J780" s="2" t="str">
        <f>IF(G780="",IF(G779="","",SUM($J$6:J779)),K780-I780)</f>
        <v/>
      </c>
      <c r="K780" s="2" t="str">
        <f>IF(G780="",IF(G779="","",SUM($K$6:K779)),H780*(100%+$F$2)^($I$1-G779)*$F$2/((100%+$F$2)^($I$1-G779)-1))</f>
        <v/>
      </c>
    </row>
    <row r="781" spans="2:11" x14ac:dyDescent="0.35">
      <c r="B781" s="9" t="str">
        <f t="shared" si="83"/>
        <v/>
      </c>
      <c r="C781" s="2" t="str">
        <f>IF(A781="",IF(A780="","",SUM($C$6:C780)),B781*$F$2)</f>
        <v/>
      </c>
      <c r="D781" s="2" t="str">
        <f>IF(A781="",IF(A780="","",SUM($D$6:D780)),(D780+(B780*$F$1)/($I$1-A779)))</f>
        <v/>
      </c>
      <c r="E781" s="2" t="str">
        <f>IF(A781="",IF(A780="","",SUM($E$6:E780)),C781+D781)</f>
        <v/>
      </c>
      <c r="G781" s="1" t="str">
        <f t="shared" si="85"/>
        <v/>
      </c>
      <c r="H781" s="2" t="str">
        <f t="shared" si="84"/>
        <v/>
      </c>
      <c r="I781" s="2" t="str">
        <f>IF(G781="",IF(G780="","",SUM(I$6:I780)),H781*$F$2)</f>
        <v/>
      </c>
      <c r="J781" s="2" t="str">
        <f>IF(G781="",IF(G780="","",SUM($J$6:J780)),K781-I781)</f>
        <v/>
      </c>
      <c r="K781" s="2" t="str">
        <f>IF(G781="",IF(G780="","",SUM($K$6:K780)),H781*(100%+$F$2)^($I$1-G780)*$F$2/((100%+$F$2)^($I$1-G780)-1))</f>
        <v/>
      </c>
    </row>
    <row r="782" spans="2:11" x14ac:dyDescent="0.35">
      <c r="B782" s="9" t="str">
        <f t="shared" si="83"/>
        <v/>
      </c>
      <c r="C782" s="2" t="str">
        <f>IF(A782="",IF(A781="","",SUM($C$6:C781)),B782*$F$2)</f>
        <v/>
      </c>
      <c r="D782" s="2" t="str">
        <f>IF(A782="",IF(A781="","",SUM($D$6:D781)),(D781+(B781*$F$1)/($I$1-A780)))</f>
        <v/>
      </c>
      <c r="E782" s="2" t="str">
        <f>IF(A782="",IF(A781="","",SUM($E$6:E781)),C782+D782)</f>
        <v/>
      </c>
      <c r="G782" s="1" t="str">
        <f t="shared" si="85"/>
        <v/>
      </c>
      <c r="H782" s="2" t="str">
        <f t="shared" si="84"/>
        <v/>
      </c>
      <c r="I782" s="2" t="str">
        <f>IF(G782="",IF(G781="","",SUM(I$6:I781)),H782*$F$2)</f>
        <v/>
      </c>
      <c r="J782" s="2" t="str">
        <f>IF(G782="",IF(G781="","",SUM($J$6:J781)),K782-I782)</f>
        <v/>
      </c>
      <c r="K782" s="2" t="str">
        <f>IF(G782="",IF(G781="","",SUM($K$6:K781)),H782*(100%+$F$2)^($I$1-G781)*$F$2/((100%+$F$2)^($I$1-G781)-1))</f>
        <v/>
      </c>
    </row>
    <row r="783" spans="2:11" x14ac:dyDescent="0.35">
      <c r="B783" s="9" t="str">
        <f t="shared" si="83"/>
        <v/>
      </c>
      <c r="C783" s="2" t="str">
        <f>IF(A783="",IF(A782="","",SUM($C$6:C782)),B783*$F$2)</f>
        <v/>
      </c>
      <c r="D783" s="2" t="str">
        <f>IF(A783="",IF(A782="","",SUM($D$6:D782)),(D782+(B782*$F$1)/($I$1-A781)))</f>
        <v/>
      </c>
      <c r="E783" s="2" t="str">
        <f>IF(A783="",IF(A782="","",SUM($E$6:E782)),C783+D783)</f>
        <v/>
      </c>
      <c r="G783" s="1" t="str">
        <f t="shared" si="85"/>
        <v/>
      </c>
      <c r="H783" s="2" t="str">
        <f t="shared" si="84"/>
        <v/>
      </c>
      <c r="I783" s="2" t="str">
        <f>IF(G783="",IF(G782="","",SUM(I$6:I782)),H783*$F$2)</f>
        <v/>
      </c>
      <c r="J783" s="2" t="str">
        <f>IF(G783="",IF(G782="","",SUM($J$6:J782)),K783-I783)</f>
        <v/>
      </c>
      <c r="K783" s="2" t="str">
        <f>IF(G783="",IF(G782="","",SUM($K$6:K782)),H783*(100%+$F$2)^($I$1-G782)*$F$2/((100%+$F$2)^($I$1-G782)-1))</f>
        <v/>
      </c>
    </row>
    <row r="784" spans="2:11" x14ac:dyDescent="0.35">
      <c r="B784" s="9" t="str">
        <f t="shared" si="83"/>
        <v/>
      </c>
      <c r="C784" s="2" t="str">
        <f>IF(A784="",IF(A783="","",SUM($C$6:C783)),B784*$F$2)</f>
        <v/>
      </c>
      <c r="D784" s="2" t="str">
        <f>IF(A784="",IF(A783="","",SUM($D$6:D783)),(D783+(B783*$F$1)/($I$1-A782)))</f>
        <v/>
      </c>
      <c r="E784" s="2" t="str">
        <f>IF(A784="",IF(A783="","",SUM($E$6:E783)),C784+D784)</f>
        <v/>
      </c>
      <c r="G784" s="1" t="str">
        <f t="shared" si="85"/>
        <v/>
      </c>
      <c r="H784" s="2" t="str">
        <f t="shared" si="84"/>
        <v/>
      </c>
      <c r="I784" s="2" t="str">
        <f>IF(G784="",IF(G783="","",SUM(I$6:I783)),H784*$F$2)</f>
        <v/>
      </c>
      <c r="J784" s="2" t="str">
        <f>IF(G784="",IF(G783="","",SUM($J$6:J783)),K784-I784)</f>
        <v/>
      </c>
      <c r="K784" s="2" t="str">
        <f>IF(G784="",IF(G783="","",SUM($K$6:K783)),H784*(100%+$F$2)^($I$1-G783)*$F$2/((100%+$F$2)^($I$1-G783)-1))</f>
        <v/>
      </c>
    </row>
    <row r="785" spans="2:11" x14ac:dyDescent="0.35">
      <c r="B785" s="9" t="str">
        <f t="shared" si="83"/>
        <v/>
      </c>
      <c r="C785" s="2" t="str">
        <f>IF(A785="",IF(A784="","",SUM($C$6:C784)),B785*$F$2)</f>
        <v/>
      </c>
      <c r="D785" s="2" t="str">
        <f>IF(A785="",IF(A784="","",SUM($D$6:D784)),(D784+(B784*$F$1)/($I$1-A783)))</f>
        <v/>
      </c>
      <c r="E785" s="2" t="str">
        <f>IF(A785="",IF(A784="","",SUM($E$6:E784)),C785+D785)</f>
        <v/>
      </c>
      <c r="G785" s="1" t="str">
        <f t="shared" si="85"/>
        <v/>
      </c>
      <c r="H785" s="2" t="str">
        <f t="shared" si="84"/>
        <v/>
      </c>
      <c r="I785" s="2" t="str">
        <f>IF(G785="",IF(G784="","",SUM(I$6:I784)),H785*$F$2)</f>
        <v/>
      </c>
      <c r="J785" s="2" t="str">
        <f>IF(G785="",IF(G784="","",SUM($J$6:J784)),K785-I785)</f>
        <v/>
      </c>
      <c r="K785" s="2" t="str">
        <f>IF(G785="",IF(G784="","",SUM($K$6:K784)),H785*(100%+$F$2)^($I$1-G784)*$F$2/((100%+$F$2)^($I$1-G784)-1))</f>
        <v/>
      </c>
    </row>
    <row r="786" spans="2:11" x14ac:dyDescent="0.35">
      <c r="B786" s="9" t="str">
        <f t="shared" si="83"/>
        <v/>
      </c>
      <c r="C786" s="2" t="str">
        <f>IF(A786="",IF(A785="","",SUM($C$6:C785)),B786*$F$2)</f>
        <v/>
      </c>
      <c r="D786" s="2" t="str">
        <f>IF(A786="",IF(A785="","",SUM($D$6:D785)),(D785+(B785*$F$1)/($I$1-A784)))</f>
        <v/>
      </c>
      <c r="E786" s="2" t="str">
        <f>IF(A786="",IF(A785="","",SUM($E$6:E785)),C786+D786)</f>
        <v/>
      </c>
      <c r="G786" s="1" t="str">
        <f t="shared" si="85"/>
        <v/>
      </c>
      <c r="H786" s="2" t="str">
        <f t="shared" si="84"/>
        <v/>
      </c>
      <c r="I786" s="2" t="str">
        <f>IF(G786="",IF(G785="","",SUM(I$6:I785)),H786*$F$2)</f>
        <v/>
      </c>
      <c r="J786" s="2" t="str">
        <f>IF(G786="",IF(G785="","",SUM($J$6:J785)),K786-I786)</f>
        <v/>
      </c>
      <c r="K786" s="2" t="str">
        <f>IF(G786="",IF(G785="","",SUM($K$6:K785)),H786*(100%+$F$2)^($I$1-G785)*$F$2/((100%+$F$2)^($I$1-G785)-1))</f>
        <v/>
      </c>
    </row>
    <row r="787" spans="2:11" x14ac:dyDescent="0.35">
      <c r="B787" s="9" t="str">
        <f t="shared" si="83"/>
        <v/>
      </c>
      <c r="C787" s="2" t="str">
        <f>IF(A787="",IF(A786="","",SUM($C$6:C786)),B787*$F$2)</f>
        <v/>
      </c>
      <c r="D787" s="2" t="str">
        <f>IF(A787="",IF(A786="","",SUM($D$6:D786)),(D786+(B786*$F$1)/($I$1-A785)))</f>
        <v/>
      </c>
      <c r="E787" s="2" t="str">
        <f>IF(A787="",IF(A786="","",SUM($E$6:E786)),C787+D787)</f>
        <v/>
      </c>
      <c r="G787" s="1" t="str">
        <f t="shared" si="85"/>
        <v/>
      </c>
      <c r="H787" s="2" t="str">
        <f t="shared" si="84"/>
        <v/>
      </c>
      <c r="I787" s="2" t="str">
        <f>IF(G787="",IF(G786="","",SUM(I$6:I786)),H787*$F$2)</f>
        <v/>
      </c>
      <c r="J787" s="2" t="str">
        <f>IF(G787="",IF(G786="","",SUM($J$6:J786)),K787-I787)</f>
        <v/>
      </c>
      <c r="K787" s="2" t="str">
        <f>IF(G787="",IF(G786="","",SUM($K$6:K786)),H787*(100%+$F$2)^($I$1-G786)*$F$2/((100%+$F$2)^($I$1-G786)-1))</f>
        <v/>
      </c>
    </row>
    <row r="788" spans="2:11" x14ac:dyDescent="0.35">
      <c r="B788" s="9" t="str">
        <f t="shared" si="83"/>
        <v/>
      </c>
      <c r="C788" s="2" t="str">
        <f>IF(A788="",IF(A787="","",SUM($C$6:C787)),B788*$F$2)</f>
        <v/>
      </c>
      <c r="D788" s="2" t="str">
        <f>IF(A788="",IF(A787="","",SUM($D$6:D787)),(D787+(B787*$F$1)/($I$1-A786)))</f>
        <v/>
      </c>
      <c r="E788" s="2" t="str">
        <f>IF(A788="",IF(A787="","",SUM($E$6:E787)),C788+D788)</f>
        <v/>
      </c>
      <c r="G788" s="1" t="str">
        <f t="shared" si="85"/>
        <v/>
      </c>
      <c r="H788" s="2" t="str">
        <f t="shared" si="84"/>
        <v/>
      </c>
      <c r="I788" s="2" t="str">
        <f>IF(G788="",IF(G787="","",SUM(I$6:I787)),H788*$F$2)</f>
        <v/>
      </c>
      <c r="J788" s="2" t="str">
        <f>IF(G788="",IF(G787="","",SUM($J$6:J787)),K788-I788)</f>
        <v/>
      </c>
      <c r="K788" s="2" t="str">
        <f>IF(G788="",IF(G787="","",SUM($K$6:K787)),H788*(100%+$F$2)^($I$1-G787)*$F$2/((100%+$F$2)^($I$1-G787)-1))</f>
        <v/>
      </c>
    </row>
    <row r="789" spans="2:11" x14ac:dyDescent="0.35">
      <c r="B789" s="9" t="str">
        <f t="shared" si="83"/>
        <v/>
      </c>
      <c r="C789" s="2" t="str">
        <f>IF(A789="",IF(A788="","",SUM($C$6:C788)),B789*$F$2)</f>
        <v/>
      </c>
      <c r="D789" s="2" t="str">
        <f>IF(A789="",IF(A788="","",SUM($D$6:D788)),(D788+(B788*$F$1)/($I$1-A787)))</f>
        <v/>
      </c>
      <c r="E789" s="2" t="str">
        <f>IF(A789="",IF(A788="","",SUM($E$6:E788)),C789+D789)</f>
        <v/>
      </c>
      <c r="G789" s="1" t="str">
        <f t="shared" si="85"/>
        <v/>
      </c>
      <c r="H789" s="2" t="str">
        <f t="shared" si="84"/>
        <v/>
      </c>
      <c r="I789" s="2" t="str">
        <f>IF(G789="",IF(G788="","",SUM(I$6:I788)),H789*$F$2)</f>
        <v/>
      </c>
      <c r="J789" s="2" t="str">
        <f>IF(G789="",IF(G788="","",SUM($J$6:J788)),K789-I789)</f>
        <v/>
      </c>
      <c r="K789" s="2" t="str">
        <f>IF(G789="",IF(G788="","",SUM($K$6:K788)),H789*(100%+$F$2)^($I$1-G788)*$F$2/((100%+$F$2)^($I$1-G788)-1))</f>
        <v/>
      </c>
    </row>
    <row r="790" spans="2:11" x14ac:dyDescent="0.35">
      <c r="B790" s="9" t="str">
        <f t="shared" si="83"/>
        <v/>
      </c>
      <c r="C790" s="2" t="str">
        <f>IF(A790="",IF(A789="","",SUM($C$6:C789)),B790*$F$2)</f>
        <v/>
      </c>
      <c r="D790" s="2" t="str">
        <f>IF(A790="",IF(A789="","",SUM($D$6:D789)),(D789+(B789*$F$1)/($I$1-A788)))</f>
        <v/>
      </c>
      <c r="E790" s="2" t="str">
        <f>IF(A790="",IF(A789="","",SUM($E$6:E789)),C790+D790)</f>
        <v/>
      </c>
      <c r="G790" s="1" t="str">
        <f t="shared" si="85"/>
        <v/>
      </c>
      <c r="H790" s="2" t="str">
        <f t="shared" si="84"/>
        <v/>
      </c>
      <c r="I790" s="2" t="str">
        <f>IF(G790="",IF(G789="","",SUM(I$6:I789)),H790*$F$2)</f>
        <v/>
      </c>
      <c r="J790" s="2" t="str">
        <f>IF(G790="",IF(G789="","",SUM($J$6:J789)),K790-I790)</f>
        <v/>
      </c>
      <c r="K790" s="2" t="str">
        <f>IF(G790="",IF(G789="","",SUM($K$6:K789)),H790*(100%+$F$2)^($I$1-G789)*$F$2/((100%+$F$2)^($I$1-G789)-1))</f>
        <v/>
      </c>
    </row>
    <row r="791" spans="2:11" x14ac:dyDescent="0.35">
      <c r="B791" s="9" t="str">
        <f t="shared" si="83"/>
        <v/>
      </c>
      <c r="C791" s="2" t="str">
        <f>IF(A791="",IF(A790="","",SUM($C$6:C790)),B791*$F$2)</f>
        <v/>
      </c>
      <c r="D791" s="2" t="str">
        <f>IF(A791="",IF(A790="","",SUM($D$6:D790)),(D790+(B790*$F$1)/($I$1-A789)))</f>
        <v/>
      </c>
      <c r="E791" s="2" t="str">
        <f>IF(A791="",IF(A790="","",SUM($E$6:E790)),C791+D791)</f>
        <v/>
      </c>
      <c r="G791" s="1" t="str">
        <f t="shared" si="85"/>
        <v/>
      </c>
      <c r="H791" s="2" t="str">
        <f t="shared" si="84"/>
        <v/>
      </c>
      <c r="I791" s="2" t="str">
        <f>IF(G791="",IF(G790="","",SUM(I$6:I790)),H791*$F$2)</f>
        <v/>
      </c>
      <c r="J791" s="2" t="str">
        <f>IF(G791="",IF(G790="","",SUM($J$6:J790)),K791-I791)</f>
        <v/>
      </c>
      <c r="K791" s="2" t="str">
        <f>IF(G791="",IF(G790="","",SUM($K$6:K790)),H791*(100%+$F$2)^($I$1-G790)*$F$2/((100%+$F$2)^($I$1-G790)-1))</f>
        <v/>
      </c>
    </row>
    <row r="792" spans="2:11" x14ac:dyDescent="0.35">
      <c r="B792" s="9" t="str">
        <f t="shared" si="83"/>
        <v/>
      </c>
      <c r="C792" s="2" t="str">
        <f>IF(A792="",IF(A791="","",SUM($C$6:C791)),B792*$F$2)</f>
        <v/>
      </c>
      <c r="D792" s="2" t="str">
        <f>IF(A792="",IF(A791="","",SUM($D$6:D791)),(D791+(B791*$F$1)/($I$1-A790)))</f>
        <v/>
      </c>
      <c r="E792" s="2" t="str">
        <f>IF(A792="",IF(A791="","",SUM($E$6:E791)),C792+D792)</f>
        <v/>
      </c>
      <c r="G792" s="1" t="str">
        <f t="shared" si="85"/>
        <v/>
      </c>
      <c r="H792" s="2" t="str">
        <f t="shared" si="84"/>
        <v/>
      </c>
      <c r="I792" s="2" t="str">
        <f>IF(G792="",IF(G791="","",SUM(I$6:I791)),H792*$F$2)</f>
        <v/>
      </c>
      <c r="J792" s="2" t="str">
        <f>IF(G792="",IF(G791="","",SUM($J$6:J791)),K792-I792)</f>
        <v/>
      </c>
      <c r="K792" s="2" t="str">
        <f>IF(G792="",IF(G791="","",SUM($K$6:K791)),H792*(100%+$F$2)^($I$1-G791)*$F$2/((100%+$F$2)^($I$1-G791)-1))</f>
        <v/>
      </c>
    </row>
    <row r="793" spans="2:11" x14ac:dyDescent="0.35">
      <c r="B793" s="9" t="str">
        <f t="shared" si="83"/>
        <v/>
      </c>
      <c r="C793" s="2" t="str">
        <f>IF(A793="",IF(A792="","",SUM($C$6:C792)),B793*$F$2)</f>
        <v/>
      </c>
      <c r="D793" s="2" t="str">
        <f>IF(A793="",IF(A792="","",SUM($D$6:D792)),(D792+(B792*$F$1)/($I$1-A791)))</f>
        <v/>
      </c>
      <c r="E793" s="2" t="str">
        <f>IF(A793="",IF(A792="","",SUM($E$6:E792)),C793+D793)</f>
        <v/>
      </c>
      <c r="G793" s="1" t="str">
        <f t="shared" si="85"/>
        <v/>
      </c>
      <c r="H793" s="2" t="str">
        <f t="shared" si="84"/>
        <v/>
      </c>
      <c r="I793" s="2" t="str">
        <f>IF(G793="",IF(G792="","",SUM(I$6:I792)),H793*$F$2)</f>
        <v/>
      </c>
      <c r="J793" s="2" t="str">
        <f>IF(G793="",IF(G792="","",SUM($J$6:J792)),K793-I793)</f>
        <v/>
      </c>
      <c r="K793" s="2" t="str">
        <f>IF(G793="",IF(G792="","",SUM($K$6:K792)),H793*(100%+$F$2)^($I$1-G792)*$F$2/((100%+$F$2)^($I$1-G792)-1))</f>
        <v/>
      </c>
    </row>
    <row r="794" spans="2:11" x14ac:dyDescent="0.35">
      <c r="B794" s="9" t="str">
        <f t="shared" si="83"/>
        <v/>
      </c>
      <c r="C794" s="2" t="str">
        <f>IF(A794="",IF(A793="","",SUM($C$6:C793)),B794*$F$2)</f>
        <v/>
      </c>
      <c r="D794" s="2" t="str">
        <f>IF(A794="",IF(A793="","",SUM($D$6:D793)),(D793+(B793*$F$1)/($I$1-A792)))</f>
        <v/>
      </c>
      <c r="E794" s="2" t="str">
        <f>IF(A794="",IF(A793="","",SUM($E$6:E793)),C794+D794)</f>
        <v/>
      </c>
      <c r="G794" s="1" t="str">
        <f t="shared" si="85"/>
        <v/>
      </c>
      <c r="H794" s="2" t="str">
        <f t="shared" si="84"/>
        <v/>
      </c>
      <c r="I794" s="2" t="str">
        <f>IF(G794="",IF(G793="","",SUM(I$6:I793)),H794*$F$2)</f>
        <v/>
      </c>
      <c r="J794" s="2" t="str">
        <f>IF(G794="",IF(G793="","",SUM($J$6:J793)),K794-I794)</f>
        <v/>
      </c>
      <c r="K794" s="2" t="str">
        <f>IF(G794="",IF(G793="","",SUM($K$6:K793)),H794*(100%+$F$2)^($I$1-G793)*$F$2/((100%+$F$2)^($I$1-G793)-1))</f>
        <v/>
      </c>
    </row>
    <row r="795" spans="2:11" x14ac:dyDescent="0.35">
      <c r="B795" s="9" t="str">
        <f t="shared" si="83"/>
        <v/>
      </c>
      <c r="C795" s="2" t="str">
        <f>IF(A795="",IF(A794="","",SUM($C$6:C794)),B795*$F$2)</f>
        <v/>
      </c>
      <c r="D795" s="2" t="str">
        <f>IF(A795="",IF(A794="","",SUM($D$6:D794)),(D794+(B794*$F$1)/($I$1-A793)))</f>
        <v/>
      </c>
      <c r="E795" s="2" t="str">
        <f>IF(A795="",IF(A794="","",SUM($E$6:E794)),C795+D795)</f>
        <v/>
      </c>
      <c r="G795" s="1" t="str">
        <f t="shared" si="85"/>
        <v/>
      </c>
      <c r="H795" s="2" t="str">
        <f t="shared" si="84"/>
        <v/>
      </c>
      <c r="I795" s="2" t="str">
        <f>IF(G795="",IF(G794="","",SUM(I$6:I794)),H795*$F$2)</f>
        <v/>
      </c>
      <c r="J795" s="2" t="str">
        <f>IF(G795="",IF(G794="","",SUM($J$6:J794)),K795-I795)</f>
        <v/>
      </c>
      <c r="K795" s="2" t="str">
        <f>IF(G795="",IF(G794="","",SUM($K$6:K794)),H795*(100%+$F$2)^($I$1-G794)*$F$2/((100%+$F$2)^($I$1-G794)-1))</f>
        <v/>
      </c>
    </row>
    <row r="796" spans="2:11" x14ac:dyDescent="0.35">
      <c r="B796" s="9" t="str">
        <f t="shared" si="83"/>
        <v/>
      </c>
      <c r="C796" s="2" t="str">
        <f>IF(A796="",IF(A795="","",SUM($C$6:C795)),B796*$F$2)</f>
        <v/>
      </c>
      <c r="D796" s="2" t="str">
        <f>IF(A796="",IF(A795="","",SUM($D$6:D795)),(D795+(B795*$F$1)/($I$1-A794)))</f>
        <v/>
      </c>
      <c r="E796" s="2" t="str">
        <f>IF(A796="",IF(A795="","",SUM($E$6:E795)),C796+D796)</f>
        <v/>
      </c>
      <c r="G796" s="1" t="str">
        <f t="shared" si="85"/>
        <v/>
      </c>
      <c r="H796" s="2" t="str">
        <f t="shared" si="84"/>
        <v/>
      </c>
      <c r="I796" s="2" t="str">
        <f>IF(G796="",IF(G795="","",SUM(I$6:I795)),H796*$F$2)</f>
        <v/>
      </c>
      <c r="J796" s="2" t="str">
        <f>IF(G796="",IF(G795="","",SUM($J$6:J795)),K796-I796)</f>
        <v/>
      </c>
      <c r="K796" s="2" t="str">
        <f>IF(G796="",IF(G795="","",SUM($K$6:K795)),H796*(100%+$F$2)^($I$1-G795)*$F$2/((100%+$F$2)^($I$1-G795)-1))</f>
        <v/>
      </c>
    </row>
    <row r="797" spans="2:11" x14ac:dyDescent="0.35">
      <c r="B797" s="9" t="str">
        <f t="shared" si="83"/>
        <v/>
      </c>
      <c r="C797" s="2" t="str">
        <f>IF(A797="",IF(A796="","",SUM($C$6:C796)),B797*$F$2)</f>
        <v/>
      </c>
      <c r="D797" s="2" t="str">
        <f>IF(A797="",IF(A796="","",SUM($D$6:D796)),(D796+(B796*$F$1)/($I$1-A795)))</f>
        <v/>
      </c>
      <c r="E797" s="2" t="str">
        <f>IF(A797="",IF(A796="","",SUM($E$6:E796)),C797+D797)</f>
        <v/>
      </c>
      <c r="G797" s="1" t="str">
        <f t="shared" si="85"/>
        <v/>
      </c>
      <c r="H797" s="2" t="str">
        <f t="shared" si="84"/>
        <v/>
      </c>
      <c r="I797" s="2" t="str">
        <f>IF(G797="",IF(G796="","",SUM(I$6:I796)),H797*$F$2)</f>
        <v/>
      </c>
      <c r="J797" s="2" t="str">
        <f>IF(G797="",IF(G796="","",SUM($J$6:J796)),K797-I797)</f>
        <v/>
      </c>
      <c r="K797" s="2" t="str">
        <f>IF(G797="",IF(G796="","",SUM($K$6:K796)),H797*(100%+$F$2)^($I$1-G796)*$F$2/((100%+$F$2)^($I$1-G796)-1))</f>
        <v/>
      </c>
    </row>
    <row r="798" spans="2:11" x14ac:dyDescent="0.35">
      <c r="B798" s="9" t="str">
        <f t="shared" si="83"/>
        <v/>
      </c>
      <c r="C798" s="2" t="str">
        <f>IF(A798="",IF(A797="","",SUM($C$6:C797)),B798*$F$2)</f>
        <v/>
      </c>
      <c r="D798" s="2" t="str">
        <f>IF(A798="",IF(A797="","",SUM($D$6:D797)),(D797+(B797*$F$1)/($I$1-A796)))</f>
        <v/>
      </c>
      <c r="E798" s="2" t="str">
        <f>IF(A798="",IF(A797="","",SUM($E$6:E797)),C798+D798)</f>
        <v/>
      </c>
      <c r="G798" s="1" t="str">
        <f t="shared" si="85"/>
        <v/>
      </c>
      <c r="H798" s="2" t="str">
        <f t="shared" si="84"/>
        <v/>
      </c>
      <c r="I798" s="2" t="str">
        <f>IF(G798="",IF(G797="","",SUM(I$6:I797)),H798*$F$2)</f>
        <v/>
      </c>
      <c r="J798" s="2" t="str">
        <f>IF(G798="",IF(G797="","",SUM($J$6:J797)),K798-I798)</f>
        <v/>
      </c>
      <c r="K798" s="2" t="str">
        <f>IF(G798="",IF(G797="","",SUM($K$6:K797)),H798*(100%+$F$2)^($I$1-G797)*$F$2/((100%+$F$2)^($I$1-G797)-1))</f>
        <v/>
      </c>
    </row>
    <row r="799" spans="2:11" x14ac:dyDescent="0.35">
      <c r="B799" s="9" t="str">
        <f t="shared" si="83"/>
        <v/>
      </c>
      <c r="C799" s="2" t="str">
        <f>IF(A799="",IF(A798="","",SUM($C$6:C798)),B799*$F$2)</f>
        <v/>
      </c>
      <c r="D799" s="2" t="str">
        <f>IF(A799="",IF(A798="","",SUM($D$6:D798)),(D798+(B798*$F$1)/($I$1-A797)))</f>
        <v/>
      </c>
      <c r="E799" s="2" t="str">
        <f>IF(A799="",IF(A798="","",SUM($E$6:E798)),C799+D799)</f>
        <v/>
      </c>
      <c r="G799" s="1" t="str">
        <f t="shared" si="85"/>
        <v/>
      </c>
      <c r="H799" s="2" t="str">
        <f t="shared" si="84"/>
        <v/>
      </c>
      <c r="I799" s="2" t="str">
        <f>IF(G799="",IF(G798="","",SUM(I$6:I798)),H799*$F$2)</f>
        <v/>
      </c>
      <c r="J799" s="2" t="str">
        <f>IF(G799="",IF(G798="","",SUM($J$6:J798)),K799-I799)</f>
        <v/>
      </c>
      <c r="K799" s="2" t="str">
        <f>IF(G799="",IF(G798="","",SUM($K$6:K798)),H799*(100%+$F$2)^($I$1-G798)*$F$2/((100%+$F$2)^($I$1-G798)-1))</f>
        <v/>
      </c>
    </row>
    <row r="800" spans="2:11" x14ac:dyDescent="0.35">
      <c r="B800" s="9" t="str">
        <f t="shared" si="83"/>
        <v/>
      </c>
      <c r="C800" s="2" t="str">
        <f>IF(A800="",IF(A799="","",SUM($C$6:C799)),B800*$F$2)</f>
        <v/>
      </c>
      <c r="D800" s="2" t="str">
        <f>IF(A800="",IF(A799="","",SUM($D$6:D799)),(D799+(B799*$F$1)/($I$1-A798)))</f>
        <v/>
      </c>
      <c r="E800" s="2" t="str">
        <f>IF(A800="",IF(A799="","",SUM($E$6:E799)),C800+D800)</f>
        <v/>
      </c>
      <c r="G800" s="1" t="str">
        <f t="shared" si="85"/>
        <v/>
      </c>
      <c r="H800" s="2" t="str">
        <f t="shared" si="84"/>
        <v/>
      </c>
      <c r="I800" s="2" t="str">
        <f>IF(G800="",IF(G799="","",SUM(I$6:I799)),H800*$F$2)</f>
        <v/>
      </c>
      <c r="J800" s="2" t="str">
        <f>IF(G800="",IF(G799="","",SUM($J$6:J799)),K800-I800)</f>
        <v/>
      </c>
      <c r="K800" s="2" t="str">
        <f>IF(G800="",IF(G799="","",SUM($K$6:K799)),H800*(100%+$F$2)^($I$1-G799)*$F$2/((100%+$F$2)^($I$1-G799)-1))</f>
        <v/>
      </c>
    </row>
    <row r="801" spans="2:11" x14ac:dyDescent="0.35">
      <c r="B801" s="9" t="str">
        <f t="shared" si="83"/>
        <v/>
      </c>
      <c r="C801" s="2" t="str">
        <f>IF(A801="",IF(A800="","",SUM($C$6:C800)),B801*$F$2)</f>
        <v/>
      </c>
      <c r="D801" s="2" t="str">
        <f>IF(A801="",IF(A800="","",SUM($D$6:D800)),(D800+(B800*$F$1)/($I$1-A799)))</f>
        <v/>
      </c>
      <c r="E801" s="2" t="str">
        <f>IF(A801="",IF(A800="","",SUM($E$6:E800)),C801+D801)</f>
        <v/>
      </c>
      <c r="G801" s="1" t="str">
        <f t="shared" si="85"/>
        <v/>
      </c>
      <c r="H801" s="2" t="str">
        <f t="shared" si="84"/>
        <v/>
      </c>
      <c r="I801" s="2" t="str">
        <f>IF(G801="",IF(G800="","",SUM(I$6:I800)),H801*$F$2)</f>
        <v/>
      </c>
      <c r="J801" s="2" t="str">
        <f>IF(G801="",IF(G800="","",SUM($J$6:J800)),K801-I801)</f>
        <v/>
      </c>
      <c r="K801" s="2" t="str">
        <f>IF(G801="",IF(G800="","",SUM($K$6:K800)),H801*(100%+$F$2)^($I$1-G800)*$F$2/((100%+$F$2)^($I$1-G800)-1))</f>
        <v/>
      </c>
    </row>
    <row r="802" spans="2:11" x14ac:dyDescent="0.35">
      <c r="B802" s="9" t="str">
        <f t="shared" si="83"/>
        <v/>
      </c>
      <c r="C802" s="2" t="str">
        <f>IF(A802="",IF(A801="","",SUM($C$6:C801)),B802*$F$2)</f>
        <v/>
      </c>
      <c r="D802" s="2" t="str">
        <f>IF(A802="",IF(A801="","",SUM($D$6:D801)),(D801+(B801*$F$1)/($I$1-A800)))</f>
        <v/>
      </c>
      <c r="E802" s="2" t="str">
        <f>IF(A802="",IF(A801="","",SUM($E$6:E801)),C802+D802)</f>
        <v/>
      </c>
      <c r="G802" s="1" t="str">
        <f t="shared" si="85"/>
        <v/>
      </c>
      <c r="H802" s="2" t="str">
        <f t="shared" si="84"/>
        <v/>
      </c>
      <c r="I802" s="2" t="str">
        <f>IF(G802="",IF(G801="","",SUM(I$6:I801)),H802*$F$2)</f>
        <v/>
      </c>
      <c r="J802" s="2" t="str">
        <f>IF(G802="",IF(G801="","",SUM($J$6:J801)),K802-I802)</f>
        <v/>
      </c>
      <c r="K802" s="2" t="str">
        <f>IF(G802="",IF(G801="","",SUM($K$6:K801)),H802*(100%+$F$2)^($I$1-G801)*$F$2/((100%+$F$2)^($I$1-G801)-1))</f>
        <v/>
      </c>
    </row>
    <row r="803" spans="2:11" x14ac:dyDescent="0.35">
      <c r="B803" s="9" t="str">
        <f t="shared" si="83"/>
        <v/>
      </c>
      <c r="C803" s="2" t="str">
        <f>IF(A803="",IF(A802="","",SUM($C$6:C802)),B803*$F$2)</f>
        <v/>
      </c>
      <c r="D803" s="2" t="str">
        <f>IF(A803="",IF(A802="","",SUM($D$6:D802)),(D802+(B802*$F$1)/($I$1-A801)))</f>
        <v/>
      </c>
      <c r="E803" s="2" t="str">
        <f>IF(A803="",IF(A802="","",SUM($E$6:E802)),C803+D803)</f>
        <v/>
      </c>
      <c r="G803" s="1" t="str">
        <f t="shared" si="85"/>
        <v/>
      </c>
      <c r="H803" s="2" t="str">
        <f t="shared" si="84"/>
        <v/>
      </c>
      <c r="I803" s="2" t="str">
        <f>IF(G803="",IF(G802="","",SUM(I$6:I802)),H803*$F$2)</f>
        <v/>
      </c>
      <c r="J803" s="2" t="str">
        <f>IF(G803="",IF(G802="","",SUM($J$6:J802)),K803-I803)</f>
        <v/>
      </c>
      <c r="K803" s="2" t="str">
        <f>IF(G803="",IF(G802="","",SUM($K$6:K802)),H803*(100%+$F$2)^($I$1-G802)*$F$2/((100%+$F$2)^($I$1-G802)-1))</f>
        <v/>
      </c>
    </row>
    <row r="804" spans="2:11" x14ac:dyDescent="0.35">
      <c r="B804" s="9" t="str">
        <f t="shared" si="83"/>
        <v/>
      </c>
      <c r="C804" s="2" t="str">
        <f>IF(A804="",IF(A803="","",SUM($C$6:C803)),B804*$F$2)</f>
        <v/>
      </c>
      <c r="D804" s="2" t="str">
        <f>IF(A804="",IF(A803="","",SUM($D$6:D803)),(D803+(B803*$F$1)/($I$1-A802)))</f>
        <v/>
      </c>
      <c r="E804" s="2" t="str">
        <f>IF(A804="",IF(A803="","",SUM($E$6:E803)),C804+D804)</f>
        <v/>
      </c>
      <c r="G804" s="1" t="str">
        <f t="shared" si="85"/>
        <v/>
      </c>
      <c r="H804" s="2" t="str">
        <f t="shared" si="84"/>
        <v/>
      </c>
      <c r="I804" s="2" t="str">
        <f>IF(G804="",IF(G803="","",SUM(I$6:I803)),H804*$F$2)</f>
        <v/>
      </c>
      <c r="J804" s="2" t="str">
        <f>IF(G804="",IF(G803="","",SUM($J$6:J803)),K804-I804)</f>
        <v/>
      </c>
      <c r="K804" s="2" t="str">
        <f>IF(G804="",IF(G803="","",SUM($K$6:K803)),H804*(100%+$F$2)^($I$1-G803)*$F$2/((100%+$F$2)^($I$1-G803)-1))</f>
        <v/>
      </c>
    </row>
    <row r="805" spans="2:11" x14ac:dyDescent="0.35">
      <c r="B805" s="9" t="str">
        <f t="shared" si="83"/>
        <v/>
      </c>
      <c r="C805" s="2" t="str">
        <f>IF(A805="",IF(A804="","",SUM($C$6:C804)),B805*$F$2)</f>
        <v/>
      </c>
      <c r="D805" s="2" t="str">
        <f>IF(A805="",IF(A804="","",SUM($D$6:D804)),(D804+(B804*$F$1)/($I$1-A803)))</f>
        <v/>
      </c>
      <c r="E805" s="2" t="str">
        <f>IF(A805="",IF(A804="","",SUM($E$6:E804)),C805+D805)</f>
        <v/>
      </c>
      <c r="G805" s="1" t="str">
        <f t="shared" si="85"/>
        <v/>
      </c>
      <c r="H805" s="2" t="str">
        <f t="shared" si="84"/>
        <v/>
      </c>
      <c r="I805" s="2" t="str">
        <f>IF(G805="",IF(G804="","",SUM(I$6:I804)),H805*$F$2)</f>
        <v/>
      </c>
      <c r="J805" s="2" t="str">
        <f>IF(G805="",IF(G804="","",SUM($J$6:J804)),K805-I805)</f>
        <v/>
      </c>
      <c r="K805" s="2" t="str">
        <f>IF(G805="",IF(G804="","",SUM($K$6:K804)),H805*(100%+$F$2)^($I$1-G804)*$F$2/((100%+$F$2)^($I$1-G804)-1))</f>
        <v/>
      </c>
    </row>
    <row r="806" spans="2:11" x14ac:dyDescent="0.35">
      <c r="B806" s="9" t="str">
        <f t="shared" si="83"/>
        <v/>
      </c>
      <c r="C806" s="2" t="str">
        <f>IF(A806="",IF(A805="","",SUM($C$6:C805)),B806*$F$2)</f>
        <v/>
      </c>
      <c r="D806" s="2" t="str">
        <f>IF(A806="",IF(A805="","",SUM($D$6:D805)),(D805+(B805*$F$1)/($I$1-A804)))</f>
        <v/>
      </c>
      <c r="E806" s="2" t="str">
        <f>IF(A806="",IF(A805="","",SUM($E$6:E805)),C806+D806)</f>
        <v/>
      </c>
      <c r="G806" s="1" t="str">
        <f t="shared" si="85"/>
        <v/>
      </c>
      <c r="H806" s="2" t="str">
        <f t="shared" si="84"/>
        <v/>
      </c>
      <c r="I806" s="2" t="str">
        <f>IF(G806="",IF(G805="","",SUM(I$6:I805)),H806*$F$2)</f>
        <v/>
      </c>
      <c r="J806" s="2" t="str">
        <f>IF(G806="",IF(G805="","",SUM($J$6:J805)),K806-I806)</f>
        <v/>
      </c>
      <c r="K806" s="2" t="str">
        <f>IF(G806="",IF(G805="","",SUM($K$6:K805)),H806*(100%+$F$2)^($I$1-G805)*$F$2/((100%+$F$2)^($I$1-G805)-1))</f>
        <v/>
      </c>
    </row>
    <row r="807" spans="2:11" x14ac:dyDescent="0.35">
      <c r="B807" s="9" t="str">
        <f t="shared" si="83"/>
        <v/>
      </c>
      <c r="C807" s="2" t="str">
        <f>IF(A807="",IF(A806="","",SUM($C$6:C806)),B807*$F$2)</f>
        <v/>
      </c>
      <c r="D807" s="2" t="str">
        <f>IF(A807="",IF(A806="","",SUM($D$6:D806)),(D806+(B806*$F$1)/($I$1-A805)))</f>
        <v/>
      </c>
      <c r="E807" s="2" t="str">
        <f>IF(A807="",IF(A806="","",SUM($E$6:E806)),C807+D807)</f>
        <v/>
      </c>
      <c r="G807" s="1" t="str">
        <f t="shared" si="85"/>
        <v/>
      </c>
      <c r="H807" s="2" t="str">
        <f t="shared" si="84"/>
        <v/>
      </c>
      <c r="I807" s="2" t="str">
        <f>IF(G807="",IF(G806="","",SUM(I$6:I806)),H807*$F$2)</f>
        <v/>
      </c>
      <c r="J807" s="2" t="str">
        <f>IF(G807="",IF(G806="","",SUM($J$6:J806)),K807-I807)</f>
        <v/>
      </c>
      <c r="K807" s="2" t="str">
        <f>IF(G807="",IF(G806="","",SUM($K$6:K806)),H807*(100%+$F$2)^($I$1-G806)*$F$2/((100%+$F$2)^($I$1-G806)-1))</f>
        <v/>
      </c>
    </row>
    <row r="808" spans="2:11" x14ac:dyDescent="0.35">
      <c r="B808" s="9" t="str">
        <f t="shared" si="83"/>
        <v/>
      </c>
      <c r="C808" s="2" t="str">
        <f>IF(A808="",IF(A807="","",SUM($C$6:C807)),B808*$F$2)</f>
        <v/>
      </c>
      <c r="D808" s="2" t="str">
        <f>IF(A808="",IF(A807="","",SUM($D$6:D807)),(D807+(B807*$F$1)/($I$1-A806)))</f>
        <v/>
      </c>
      <c r="E808" s="2" t="str">
        <f>IF(A808="",IF(A807="","",SUM($E$6:E807)),C808+D808)</f>
        <v/>
      </c>
      <c r="G808" s="1" t="str">
        <f t="shared" si="85"/>
        <v/>
      </c>
      <c r="H808" s="2" t="str">
        <f t="shared" si="84"/>
        <v/>
      </c>
      <c r="I808" s="2" t="str">
        <f>IF(G808="",IF(G807="","",SUM(I$6:I807)),H808*$F$2)</f>
        <v/>
      </c>
      <c r="J808" s="2" t="str">
        <f>IF(G808="",IF(G807="","",SUM($J$6:J807)),K808-I808)</f>
        <v/>
      </c>
      <c r="K808" s="2" t="str">
        <f>IF(G808="",IF(G807="","",SUM($K$6:K807)),H808*(100%+$F$2)^($I$1-G807)*$F$2/((100%+$F$2)^($I$1-G807)-1))</f>
        <v/>
      </c>
    </row>
    <row r="809" spans="2:11" x14ac:dyDescent="0.35">
      <c r="B809" s="9" t="str">
        <f t="shared" si="83"/>
        <v/>
      </c>
      <c r="C809" s="2" t="str">
        <f>IF(A809="",IF(A808="","",SUM($C$6:C808)),B809*$F$2)</f>
        <v/>
      </c>
      <c r="D809" s="2" t="str">
        <f>IF(A809="",IF(A808="","",SUM($D$6:D808)),(D808+(B808*$F$1)/($I$1-A807)))</f>
        <v/>
      </c>
      <c r="E809" s="2" t="str">
        <f>IF(A809="",IF(A808="","",SUM($E$6:E808)),C809+D809)</f>
        <v/>
      </c>
      <c r="G809" s="1" t="str">
        <f t="shared" si="85"/>
        <v/>
      </c>
      <c r="H809" s="2" t="str">
        <f t="shared" si="84"/>
        <v/>
      </c>
      <c r="I809" s="2" t="str">
        <f>IF(G809="",IF(G808="","",SUM(I$6:I808)),H809*$F$2)</f>
        <v/>
      </c>
      <c r="J809" s="2" t="str">
        <f>IF(G809="",IF(G808="","",SUM($J$6:J808)),K809-I809)</f>
        <v/>
      </c>
      <c r="K809" s="2" t="str">
        <f>IF(G809="",IF(G808="","",SUM($K$6:K808)),H809*(100%+$F$2)^($I$1-G808)*$F$2/((100%+$F$2)^($I$1-G808)-1))</f>
        <v/>
      </c>
    </row>
    <row r="810" spans="2:11" x14ac:dyDescent="0.35">
      <c r="B810" s="9" t="str">
        <f t="shared" si="83"/>
        <v/>
      </c>
      <c r="C810" s="2" t="str">
        <f>IF(A810="",IF(A809="","",SUM($C$6:C809)),B810*$F$2)</f>
        <v/>
      </c>
      <c r="D810" s="2" t="str">
        <f>IF(A810="",IF(A809="","",SUM($D$6:D809)),(D809+(B809*$F$1)/($I$1-A808)))</f>
        <v/>
      </c>
      <c r="E810" s="2" t="str">
        <f>IF(A810="",IF(A809="","",SUM($E$6:E809)),C810+D810)</f>
        <v/>
      </c>
      <c r="G810" s="1" t="str">
        <f t="shared" si="85"/>
        <v/>
      </c>
      <c r="H810" s="2" t="str">
        <f t="shared" si="84"/>
        <v/>
      </c>
      <c r="I810" s="2" t="str">
        <f>IF(G810="",IF(G809="","",SUM(I$6:I809)),H810*$F$2)</f>
        <v/>
      </c>
      <c r="J810" s="2" t="str">
        <f>IF(G810="",IF(G809="","",SUM($J$6:J809)),K810-I810)</f>
        <v/>
      </c>
      <c r="K810" s="2" t="str">
        <f>IF(G810="",IF(G809="","",SUM($K$6:K809)),H810*(100%+$F$2)^($I$1-G809)*$F$2/((100%+$F$2)^($I$1-G809)-1))</f>
        <v/>
      </c>
    </row>
    <row r="811" spans="2:11" x14ac:dyDescent="0.35">
      <c r="B811" s="9" t="str">
        <f t="shared" si="83"/>
        <v/>
      </c>
      <c r="C811" s="2" t="str">
        <f>IF(A811="",IF(A810="","",SUM($C$6:C810)),B811*$F$2)</f>
        <v/>
      </c>
      <c r="D811" s="2" t="str">
        <f>IF(A811="",IF(A810="","",SUM($D$6:D810)),(D810+(B810*$F$1)/($I$1-A809)))</f>
        <v/>
      </c>
      <c r="E811" s="2" t="str">
        <f>IF(A811="",IF(A810="","",SUM($E$6:E810)),C811+D811)</f>
        <v/>
      </c>
      <c r="G811" s="1" t="str">
        <f t="shared" si="85"/>
        <v/>
      </c>
      <c r="H811" s="2" t="str">
        <f t="shared" si="84"/>
        <v/>
      </c>
      <c r="I811" s="2" t="str">
        <f>IF(G811="",IF(G810="","",SUM(I$6:I810)),H811*$F$2)</f>
        <v/>
      </c>
      <c r="J811" s="2" t="str">
        <f>IF(G811="",IF(G810="","",SUM($J$6:J810)),K811-I811)</f>
        <v/>
      </c>
      <c r="K811" s="2" t="str">
        <f>IF(G811="",IF(G810="","",SUM($K$6:K810)),H811*(100%+$F$2)^($I$1-G810)*$F$2/((100%+$F$2)^($I$1-G810)-1))</f>
        <v/>
      </c>
    </row>
    <row r="812" spans="2:11" x14ac:dyDescent="0.35">
      <c r="B812" s="9" t="str">
        <f t="shared" si="83"/>
        <v/>
      </c>
      <c r="C812" s="2" t="str">
        <f>IF(A812="",IF(A811="","",SUM($C$6:C811)),B812*$F$2)</f>
        <v/>
      </c>
      <c r="D812" s="2" t="str">
        <f>IF(A812="",IF(A811="","",SUM($D$6:D811)),(D811+(B811*$F$1)/($I$1-A810)))</f>
        <v/>
      </c>
      <c r="E812" s="2" t="str">
        <f>IF(A812="",IF(A811="","",SUM($E$6:E811)),C812+D812)</f>
        <v/>
      </c>
      <c r="G812" s="1" t="str">
        <f t="shared" si="85"/>
        <v/>
      </c>
      <c r="H812" s="2" t="str">
        <f t="shared" si="84"/>
        <v/>
      </c>
      <c r="I812" s="2" t="str">
        <f>IF(G812="",IF(G811="","",SUM(I$6:I811)),H812*$F$2)</f>
        <v/>
      </c>
      <c r="J812" s="2" t="str">
        <f>IF(G812="",IF(G811="","",SUM($J$6:J811)),K812-I812)</f>
        <v/>
      </c>
      <c r="K812" s="2" t="str">
        <f>IF(G812="",IF(G811="","",SUM($K$6:K811)),H812*(100%+$F$2)^($I$1-G811)*$F$2/((100%+$F$2)^($I$1-G811)-1))</f>
        <v/>
      </c>
    </row>
    <row r="813" spans="2:11" x14ac:dyDescent="0.35">
      <c r="B813" s="9" t="str">
        <f t="shared" si="83"/>
        <v/>
      </c>
      <c r="C813" s="2" t="str">
        <f>IF(A813="",IF(A812="","",SUM($C$6:C812)),B813*$F$2)</f>
        <v/>
      </c>
      <c r="D813" s="2" t="str">
        <f>IF(A813="",IF(A812="","",SUM($D$6:D812)),(D812+(B812*$F$1)/($I$1-A811)))</f>
        <v/>
      </c>
      <c r="E813" s="2" t="str">
        <f>IF(A813="",IF(A812="","",SUM($E$6:E812)),C813+D813)</f>
        <v/>
      </c>
      <c r="G813" s="1" t="str">
        <f t="shared" si="85"/>
        <v/>
      </c>
      <c r="H813" s="2" t="str">
        <f t="shared" si="84"/>
        <v/>
      </c>
      <c r="I813" s="2" t="str">
        <f>IF(G813="",IF(G812="","",SUM(I$6:I812)),H813*$F$2)</f>
        <v/>
      </c>
      <c r="J813" s="2" t="str">
        <f>IF(G813="",IF(G812="","",SUM($J$6:J812)),K813-I813)</f>
        <v/>
      </c>
      <c r="K813" s="2" t="str">
        <f>IF(G813="",IF(G812="","",SUM($K$6:K812)),H813*(100%+$F$2)^($I$1-G812)*$F$2/((100%+$F$2)^($I$1-G812)-1))</f>
        <v/>
      </c>
    </row>
    <row r="814" spans="2:11" x14ac:dyDescent="0.35">
      <c r="B814" s="9" t="str">
        <f t="shared" si="83"/>
        <v/>
      </c>
      <c r="C814" s="2" t="str">
        <f>IF(A814="",IF(A813="","",SUM($C$6:C813)),B814*$F$2)</f>
        <v/>
      </c>
      <c r="D814" s="2" t="str">
        <f>IF(A814="",IF(A813="","",SUM($D$6:D813)),(D813+(B813*$F$1)/($I$1-A812)))</f>
        <v/>
      </c>
      <c r="E814" s="2" t="str">
        <f>IF(A814="",IF(A813="","",SUM($E$6:E813)),C814+D814)</f>
        <v/>
      </c>
      <c r="G814" s="1" t="str">
        <f t="shared" si="85"/>
        <v/>
      </c>
      <c r="H814" s="2" t="str">
        <f t="shared" si="84"/>
        <v/>
      </c>
      <c r="I814" s="2" t="str">
        <f>IF(G814="",IF(G813="","",SUM(I$6:I813)),H814*$F$2)</f>
        <v/>
      </c>
      <c r="J814" s="2" t="str">
        <f>IF(G814="",IF(G813="","",SUM($J$6:J813)),K814-I814)</f>
        <v/>
      </c>
      <c r="K814" s="2" t="str">
        <f>IF(G814="",IF(G813="","",SUM($K$6:K813)),H814*(100%+$F$2)^($I$1-G813)*$F$2/((100%+$F$2)^($I$1-G813)-1))</f>
        <v/>
      </c>
    </row>
    <row r="815" spans="2:11" x14ac:dyDescent="0.35">
      <c r="B815" s="9" t="str">
        <f t="shared" si="83"/>
        <v/>
      </c>
      <c r="C815" s="2" t="str">
        <f>IF(A815="",IF(A814="","",SUM($C$6:C814)),B815*$F$2)</f>
        <v/>
      </c>
      <c r="D815" s="2" t="str">
        <f>IF(A815="",IF(A814="","",SUM($D$6:D814)),(D814+(B814*$F$1)/($I$1-A813)))</f>
        <v/>
      </c>
      <c r="E815" s="2" t="str">
        <f>IF(A815="",IF(A814="","",SUM($E$6:E814)),C815+D815)</f>
        <v/>
      </c>
      <c r="G815" s="1" t="str">
        <f t="shared" si="85"/>
        <v/>
      </c>
      <c r="H815" s="2" t="str">
        <f t="shared" si="84"/>
        <v/>
      </c>
      <c r="I815" s="2" t="str">
        <f>IF(G815="",IF(G814="","",SUM(I$6:I814)),H815*$F$2)</f>
        <v/>
      </c>
      <c r="J815" s="2" t="str">
        <f>IF(G815="",IF(G814="","",SUM($J$6:J814)),K815-I815)</f>
        <v/>
      </c>
      <c r="K815" s="2" t="str">
        <f>IF(G815="",IF(G814="","",SUM($K$6:K814)),H815*(100%+$F$2)^($I$1-G814)*$F$2/((100%+$F$2)^($I$1-G814)-1))</f>
        <v/>
      </c>
    </row>
    <row r="816" spans="2:11" x14ac:dyDescent="0.35">
      <c r="B816" s="9" t="str">
        <f t="shared" ref="B816:B879" si="86">IF(A816="",IF(A815="","","samtals"),B815+(B815-D815)*$F$1-D815)</f>
        <v/>
      </c>
      <c r="C816" s="2" t="str">
        <f>IF(A816="",IF(A815="","",SUM($C$6:C815)),B816*$F$2)</f>
        <v/>
      </c>
      <c r="D816" s="2" t="str">
        <f>IF(A816="",IF(A815="","",SUM($D$6:D815)),(D815+(B815*$F$1)/($I$1-A814)))</f>
        <v/>
      </c>
      <c r="E816" s="2" t="str">
        <f>IF(A816="",IF(A815="","",SUM($E$6:E815)),C816+D816)</f>
        <v/>
      </c>
      <c r="G816" s="1" t="str">
        <f t="shared" si="85"/>
        <v/>
      </c>
      <c r="H816" s="2" t="str">
        <f t="shared" si="84"/>
        <v/>
      </c>
      <c r="I816" s="2" t="str">
        <f>IF(G816="",IF(G815="","",SUM(I$6:I815)),H816*$F$2)</f>
        <v/>
      </c>
      <c r="J816" s="2" t="str">
        <f>IF(G816="",IF(G815="","",SUM($J$6:J815)),K816-I816)</f>
        <v/>
      </c>
      <c r="K816" s="2" t="str">
        <f>IF(G816="",IF(G815="","",SUM($K$6:K815)),H816*(100%+$F$2)^($I$1-G815)*$F$2/((100%+$F$2)^($I$1-G815)-1))</f>
        <v/>
      </c>
    </row>
    <row r="817" spans="2:11" x14ac:dyDescent="0.35">
      <c r="B817" s="9" t="str">
        <f t="shared" si="86"/>
        <v/>
      </c>
      <c r="C817" s="2" t="str">
        <f>IF(A817="",IF(A816="","",SUM($C$6:C816)),B817*$F$2)</f>
        <v/>
      </c>
      <c r="D817" s="2" t="str">
        <f>IF(A817="",IF(A816="","",SUM($D$6:D816)),(D816+(B816*$F$1)/($I$1-A815)))</f>
        <v/>
      </c>
      <c r="E817" s="2" t="str">
        <f>IF(A817="",IF(A816="","",SUM($E$6:E816)),C817+D817)</f>
        <v/>
      </c>
      <c r="G817" s="1" t="str">
        <f t="shared" si="85"/>
        <v/>
      </c>
      <c r="H817" s="2" t="str">
        <f t="shared" si="84"/>
        <v/>
      </c>
      <c r="I817" s="2" t="str">
        <f>IF(G817="",IF(G816="","",SUM(I$6:I816)),H817*$F$2)</f>
        <v/>
      </c>
      <c r="J817" s="2" t="str">
        <f>IF(G817="",IF(G816="","",SUM($J$6:J816)),K817-I817)</f>
        <v/>
      </c>
      <c r="K817" s="2" t="str">
        <f>IF(G817="",IF(G816="","",SUM($K$6:K816)),H817*(100%+$F$2)^($I$1-G816)*$F$2/((100%+$F$2)^($I$1-G816)-1))</f>
        <v/>
      </c>
    </row>
    <row r="818" spans="2:11" x14ac:dyDescent="0.35">
      <c r="B818" s="9" t="str">
        <f t="shared" si="86"/>
        <v/>
      </c>
      <c r="C818" s="2" t="str">
        <f>IF(A818="",IF(A817="","",SUM($C$6:C817)),B818*$F$2)</f>
        <v/>
      </c>
      <c r="D818" s="2" t="str">
        <f>IF(A818="",IF(A817="","",SUM($D$6:D817)),(D817+(B817*$F$1)/($I$1-A816)))</f>
        <v/>
      </c>
      <c r="E818" s="2" t="str">
        <f>IF(A818="",IF(A817="","",SUM($E$6:E817)),C818+D818)</f>
        <v/>
      </c>
      <c r="G818" s="1" t="str">
        <f t="shared" si="85"/>
        <v/>
      </c>
      <c r="H818" s="2" t="str">
        <f t="shared" si="84"/>
        <v/>
      </c>
      <c r="I818" s="2" t="str">
        <f>IF(G818="",IF(G817="","",SUM(I$6:I817)),H818*$F$2)</f>
        <v/>
      </c>
      <c r="J818" s="2" t="str">
        <f>IF(G818="",IF(G817="","",SUM($J$6:J817)),K818-I818)</f>
        <v/>
      </c>
      <c r="K818" s="2" t="str">
        <f>IF(G818="",IF(G817="","",SUM($K$6:K817)),H818*(100%+$F$2)^($I$1-G817)*$F$2/((100%+$F$2)^($I$1-G817)-1))</f>
        <v/>
      </c>
    </row>
    <row r="819" spans="2:11" x14ac:dyDescent="0.35">
      <c r="B819" s="9" t="str">
        <f t="shared" si="86"/>
        <v/>
      </c>
      <c r="C819" s="2" t="str">
        <f>IF(A819="",IF(A818="","",SUM($C$6:C818)),B819*$F$2)</f>
        <v/>
      </c>
      <c r="D819" s="2" t="str">
        <f>IF(A819="",IF(A818="","",SUM($D$6:D818)),(D818+(B818*$F$1)/($I$1-A817)))</f>
        <v/>
      </c>
      <c r="E819" s="2" t="str">
        <f>IF(A819="",IF(A818="","",SUM($E$6:E818)),C819+D819)</f>
        <v/>
      </c>
      <c r="G819" s="1" t="str">
        <f t="shared" si="85"/>
        <v/>
      </c>
      <c r="H819" s="2" t="str">
        <f t="shared" si="84"/>
        <v/>
      </c>
      <c r="I819" s="2" t="str">
        <f>IF(G819="",IF(G818="","",SUM(I$6:I818)),H819*$F$2)</f>
        <v/>
      </c>
      <c r="J819" s="2" t="str">
        <f>IF(G819="",IF(G818="","",SUM($J$6:J818)),K819-I819)</f>
        <v/>
      </c>
      <c r="K819" s="2" t="str">
        <f>IF(G819="",IF(G818="","",SUM($K$6:K818)),H819*(100%+$F$2)^($I$1-G818)*$F$2/((100%+$F$2)^($I$1-G818)-1))</f>
        <v/>
      </c>
    </row>
    <row r="820" spans="2:11" x14ac:dyDescent="0.35">
      <c r="B820" s="9" t="str">
        <f t="shared" si="86"/>
        <v/>
      </c>
      <c r="C820" s="2" t="str">
        <f>IF(A820="",IF(A819="","",SUM($C$6:C819)),B820*$F$2)</f>
        <v/>
      </c>
      <c r="D820" s="2" t="str">
        <f>IF(A820="",IF(A819="","",SUM($D$6:D819)),(D819+(B819*$F$1)/($I$1-A818)))</f>
        <v/>
      </c>
      <c r="E820" s="2" t="str">
        <f>IF(A820="",IF(A819="","",SUM($E$6:E819)),C820+D820)</f>
        <v/>
      </c>
      <c r="G820" s="1" t="str">
        <f t="shared" si="85"/>
        <v/>
      </c>
      <c r="H820" s="2" t="str">
        <f t="shared" si="84"/>
        <v/>
      </c>
      <c r="I820" s="2" t="str">
        <f>IF(G820="",IF(G819="","",SUM(I$6:I819)),H820*$F$2)</f>
        <v/>
      </c>
      <c r="J820" s="2" t="str">
        <f>IF(G820="",IF(G819="","",SUM($J$6:J819)),K820-I820)</f>
        <v/>
      </c>
      <c r="K820" s="2" t="str">
        <f>IF(G820="",IF(G819="","",SUM($K$6:K819)),H820*(100%+$F$2)^($I$1-G819)*$F$2/((100%+$F$2)^($I$1-G819)-1))</f>
        <v/>
      </c>
    </row>
    <row r="821" spans="2:11" x14ac:dyDescent="0.35">
      <c r="B821" s="9" t="str">
        <f t="shared" si="86"/>
        <v/>
      </c>
      <c r="C821" s="2" t="str">
        <f>IF(A821="",IF(A820="","",SUM($C$6:C820)),B821*$F$2)</f>
        <v/>
      </c>
      <c r="D821" s="2" t="str">
        <f>IF(A821="",IF(A820="","",SUM($D$6:D820)),(D820+(B820*$F$1)/($I$1-A819)))</f>
        <v/>
      </c>
      <c r="E821" s="2" t="str">
        <f>IF(A821="",IF(A820="","",SUM($E$6:E820)),C821+D821)</f>
        <v/>
      </c>
      <c r="G821" s="1" t="str">
        <f t="shared" si="85"/>
        <v/>
      </c>
      <c r="H821" s="2" t="str">
        <f t="shared" si="84"/>
        <v/>
      </c>
      <c r="I821" s="2" t="str">
        <f>IF(G821="",IF(G820="","",SUM(I$6:I820)),H821*$F$2)</f>
        <v/>
      </c>
      <c r="J821" s="2" t="str">
        <f>IF(G821="",IF(G820="","",SUM($J$6:J820)),K821-I821)</f>
        <v/>
      </c>
      <c r="K821" s="2" t="str">
        <f>IF(G821="",IF(G820="","",SUM($K$6:K820)),H821*(100%+$F$2)^($I$1-G820)*$F$2/((100%+$F$2)^($I$1-G820)-1))</f>
        <v/>
      </c>
    </row>
    <row r="822" spans="2:11" x14ac:dyDescent="0.35">
      <c r="B822" s="9" t="str">
        <f t="shared" si="86"/>
        <v/>
      </c>
      <c r="C822" s="2" t="str">
        <f>IF(A822="",IF(A821="","",SUM($C$6:C821)),B822*$F$2)</f>
        <v/>
      </c>
      <c r="D822" s="2" t="str">
        <f>IF(A822="",IF(A821="","",SUM($D$6:D821)),(D821+(B821*$F$1)/($I$1-A820)))</f>
        <v/>
      </c>
      <c r="E822" s="2" t="str">
        <f>IF(A822="",IF(A821="","",SUM($E$6:E821)),C822+D822)</f>
        <v/>
      </c>
      <c r="G822" s="1" t="str">
        <f t="shared" si="85"/>
        <v/>
      </c>
      <c r="H822" s="2" t="str">
        <f t="shared" si="84"/>
        <v/>
      </c>
      <c r="I822" s="2" t="str">
        <f>IF(G822="",IF(G821="","",SUM(I$6:I821)),H822*$F$2)</f>
        <v/>
      </c>
      <c r="J822" s="2" t="str">
        <f>IF(G822="",IF(G821="","",SUM($J$6:J821)),K822-I822)</f>
        <v/>
      </c>
      <c r="K822" s="2" t="str">
        <f>IF(G822="",IF(G821="","",SUM($K$6:K821)),H822*(100%+$F$2)^($I$1-G821)*$F$2/((100%+$F$2)^($I$1-G821)-1))</f>
        <v/>
      </c>
    </row>
    <row r="823" spans="2:11" x14ac:dyDescent="0.35">
      <c r="B823" s="9" t="str">
        <f t="shared" si="86"/>
        <v/>
      </c>
      <c r="C823" s="2" t="str">
        <f>IF(A823="",IF(A822="","",SUM($C$6:C822)),B823*$F$2)</f>
        <v/>
      </c>
      <c r="D823" s="2" t="str">
        <f>IF(A823="",IF(A822="","",SUM($D$6:D822)),(D822+(B822*$F$1)/($I$1-A821)))</f>
        <v/>
      </c>
      <c r="E823" s="2" t="str">
        <f>IF(A823="",IF(A822="","",SUM($E$6:E822)),C823+D823)</f>
        <v/>
      </c>
      <c r="G823" s="1" t="str">
        <f t="shared" si="85"/>
        <v/>
      </c>
      <c r="H823" s="2" t="str">
        <f t="shared" si="84"/>
        <v/>
      </c>
      <c r="I823" s="2" t="str">
        <f>IF(G823="",IF(G822="","",SUM(I$6:I822)),H823*$F$2)</f>
        <v/>
      </c>
      <c r="J823" s="2" t="str">
        <f>IF(G823="",IF(G822="","",SUM($J$6:J822)),K823-I823)</f>
        <v/>
      </c>
      <c r="K823" s="2" t="str">
        <f>IF(G823="",IF(G822="","",SUM($K$6:K822)),H823*(100%+$F$2)^($I$1-G822)*$F$2/((100%+$F$2)^($I$1-G822)-1))</f>
        <v/>
      </c>
    </row>
    <row r="824" spans="2:11" x14ac:dyDescent="0.35">
      <c r="B824" s="9" t="str">
        <f t="shared" si="86"/>
        <v/>
      </c>
      <c r="C824" s="2" t="str">
        <f>IF(A824="",IF(A823="","",SUM($C$6:C823)),B824*$F$2)</f>
        <v/>
      </c>
      <c r="D824" s="2" t="str">
        <f>IF(A824="",IF(A823="","",SUM($D$6:D823)),(D823+(B823*$F$1)/($I$1-A822)))</f>
        <v/>
      </c>
      <c r="E824" s="2" t="str">
        <f>IF(A824="",IF(A823="","",SUM($E$6:E823)),C824+D824)</f>
        <v/>
      </c>
      <c r="G824" s="1" t="str">
        <f t="shared" si="85"/>
        <v/>
      </c>
      <c r="H824" s="2" t="str">
        <f t="shared" si="84"/>
        <v/>
      </c>
      <c r="I824" s="2" t="str">
        <f>IF(G824="",IF(G823="","",SUM(I$6:I823)),H824*$F$2)</f>
        <v/>
      </c>
      <c r="J824" s="2" t="str">
        <f>IF(G824="",IF(G823="","",SUM($J$6:J823)),K824-I824)</f>
        <v/>
      </c>
      <c r="K824" s="2" t="str">
        <f>IF(G824="",IF(G823="","",SUM($K$6:K823)),H824*(100%+$F$2)^($I$1-G823)*$F$2/((100%+$F$2)^($I$1-G823)-1))</f>
        <v/>
      </c>
    </row>
    <row r="825" spans="2:11" x14ac:dyDescent="0.35">
      <c r="B825" s="9" t="str">
        <f t="shared" si="86"/>
        <v/>
      </c>
      <c r="C825" s="2" t="str">
        <f>IF(A825="",IF(A824="","",SUM($C$6:C824)),B825*$F$2)</f>
        <v/>
      </c>
      <c r="D825" s="2" t="str">
        <f>IF(A825="",IF(A824="","",SUM($D$6:D824)),(D824+(B824*$F$1)/($I$1-A823)))</f>
        <v/>
      </c>
      <c r="E825" s="2" t="str">
        <f>IF(A825="",IF(A824="","",SUM($E$6:E824)),C825+D825)</f>
        <v/>
      </c>
      <c r="G825" s="1" t="str">
        <f t="shared" si="85"/>
        <v/>
      </c>
      <c r="H825" s="2" t="str">
        <f t="shared" si="84"/>
        <v/>
      </c>
      <c r="I825" s="2" t="str">
        <f>IF(G825="",IF(G824="","",SUM(I$6:I824)),H825*$F$2)</f>
        <v/>
      </c>
      <c r="J825" s="2" t="str">
        <f>IF(G825="",IF(G824="","",SUM($J$6:J824)),K825-I825)</f>
        <v/>
      </c>
      <c r="K825" s="2" t="str">
        <f>IF(G825="",IF(G824="","",SUM($K$6:K824)),H825*(100%+$F$2)^($I$1-G824)*$F$2/((100%+$F$2)^($I$1-G824)-1))</f>
        <v/>
      </c>
    </row>
    <row r="826" spans="2:11" x14ac:dyDescent="0.35">
      <c r="B826" s="9" t="str">
        <f t="shared" si="86"/>
        <v/>
      </c>
      <c r="C826" s="2" t="str">
        <f>IF(A826="",IF(A825="","",SUM($C$6:C825)),B826*$F$2)</f>
        <v/>
      </c>
      <c r="D826" s="2" t="str">
        <f>IF(A826="",IF(A825="","",SUM($D$6:D825)),(D825+(B825*$F$1)/($I$1-A824)))</f>
        <v/>
      </c>
      <c r="E826" s="2" t="str">
        <f>IF(A826="",IF(A825="","",SUM($E$6:E825)),C826+D826)</f>
        <v/>
      </c>
      <c r="G826" s="1" t="str">
        <f t="shared" si="85"/>
        <v/>
      </c>
      <c r="H826" s="2" t="str">
        <f t="shared" si="84"/>
        <v/>
      </c>
      <c r="I826" s="2" t="str">
        <f>IF(G826="",IF(G825="","",SUM(I$6:I825)),H826*$F$2)</f>
        <v/>
      </c>
      <c r="J826" s="2" t="str">
        <f>IF(G826="",IF(G825="","",SUM($J$6:J825)),K826-I826)</f>
        <v/>
      </c>
      <c r="K826" s="2" t="str">
        <f>IF(G826="",IF(G825="","",SUM($K$6:K825)),H826*(100%+$F$2)^($I$1-G825)*$F$2/((100%+$F$2)^($I$1-G825)-1))</f>
        <v/>
      </c>
    </row>
    <row r="827" spans="2:11" x14ac:dyDescent="0.35">
      <c r="B827" s="9" t="str">
        <f t="shared" si="86"/>
        <v/>
      </c>
      <c r="C827" s="2" t="str">
        <f>IF(A827="",IF(A826="","",SUM($C$6:C826)),B827*$F$2)</f>
        <v/>
      </c>
      <c r="D827" s="2" t="str">
        <f>IF(A827="",IF(A826="","",SUM($D$6:D826)),(D826+(B826*$F$1)/($I$1-A825)))</f>
        <v/>
      </c>
      <c r="E827" s="2" t="str">
        <f>IF(A827="",IF(A826="","",SUM($E$6:E826)),C827+D827)</f>
        <v/>
      </c>
      <c r="G827" s="1" t="str">
        <f t="shared" si="85"/>
        <v/>
      </c>
      <c r="H827" s="2" t="str">
        <f t="shared" si="84"/>
        <v/>
      </c>
      <c r="I827" s="2" t="str">
        <f>IF(G827="",IF(G826="","",SUM(I$6:I826)),H827*$F$2)</f>
        <v/>
      </c>
      <c r="J827" s="2" t="str">
        <f>IF(G827="",IF(G826="","",SUM($J$6:J826)),K827-I827)</f>
        <v/>
      </c>
      <c r="K827" s="2" t="str">
        <f>IF(G827="",IF(G826="","",SUM($K$6:K826)),H827*(100%+$F$2)^($I$1-G826)*$F$2/((100%+$F$2)^($I$1-G826)-1))</f>
        <v/>
      </c>
    </row>
    <row r="828" spans="2:11" x14ac:dyDescent="0.35">
      <c r="B828" s="9" t="str">
        <f t="shared" si="86"/>
        <v/>
      </c>
      <c r="C828" s="2" t="str">
        <f>IF(A828="",IF(A827="","",SUM($C$6:C827)),B828*$F$2)</f>
        <v/>
      </c>
      <c r="D828" s="2" t="str">
        <f>IF(A828="",IF(A827="","",SUM($D$6:D827)),(D827+(B827*$F$1)/($I$1-A826)))</f>
        <v/>
      </c>
      <c r="E828" s="2" t="str">
        <f>IF(A828="",IF(A827="","",SUM($E$6:E827)),C828+D828)</f>
        <v/>
      </c>
      <c r="G828" s="1" t="str">
        <f t="shared" si="85"/>
        <v/>
      </c>
      <c r="H828" s="2" t="str">
        <f t="shared" si="84"/>
        <v/>
      </c>
      <c r="I828" s="2" t="str">
        <f>IF(G828="",IF(G827="","",SUM(I$6:I827)),H828*$F$2)</f>
        <v/>
      </c>
      <c r="J828" s="2" t="str">
        <f>IF(G828="",IF(G827="","",SUM($J$6:J827)),K828-I828)</f>
        <v/>
      </c>
      <c r="K828" s="2" t="str">
        <f>IF(G828="",IF(G827="","",SUM($K$6:K827)),H828*(100%+$F$2)^($I$1-G827)*$F$2/((100%+$F$2)^($I$1-G827)-1))</f>
        <v/>
      </c>
    </row>
    <row r="829" spans="2:11" x14ac:dyDescent="0.35">
      <c r="B829" s="9" t="str">
        <f t="shared" si="86"/>
        <v/>
      </c>
      <c r="C829" s="2" t="str">
        <f>IF(A829="",IF(A828="","",SUM($C$6:C828)),B829*$F$2)</f>
        <v/>
      </c>
      <c r="D829" s="2" t="str">
        <f>IF(A829="",IF(A828="","",SUM($D$6:D828)),(D828+(B828*$F$1)/($I$1-A827)))</f>
        <v/>
      </c>
      <c r="E829" s="2" t="str">
        <f>IF(A829="",IF(A828="","",SUM($E$6:E828)),C829+D829)</f>
        <v/>
      </c>
      <c r="G829" s="1" t="str">
        <f t="shared" si="85"/>
        <v/>
      </c>
      <c r="H829" s="2" t="str">
        <f t="shared" si="84"/>
        <v/>
      </c>
      <c r="I829" s="2" t="str">
        <f>IF(G829="",IF(G828="","",SUM(I$6:I828)),H829*$F$2)</f>
        <v/>
      </c>
      <c r="J829" s="2" t="str">
        <f>IF(G829="",IF(G828="","",SUM($J$6:J828)),K829-I829)</f>
        <v/>
      </c>
      <c r="K829" s="2" t="str">
        <f>IF(G829="",IF(G828="","",SUM($K$6:K828)),H829*(100%+$F$2)^($I$1-G828)*$F$2/((100%+$F$2)^($I$1-G828)-1))</f>
        <v/>
      </c>
    </row>
    <row r="830" spans="2:11" x14ac:dyDescent="0.35">
      <c r="B830" s="9" t="str">
        <f t="shared" si="86"/>
        <v/>
      </c>
      <c r="C830" s="2" t="str">
        <f>IF(A830="",IF(A829="","",SUM($C$6:C829)),B830*$F$2)</f>
        <v/>
      </c>
      <c r="D830" s="2" t="str">
        <f>IF(A830="",IF(A829="","",SUM($D$6:D829)),(D829+(B829*$F$1)/($I$1-A828)))</f>
        <v/>
      </c>
      <c r="E830" s="2" t="str">
        <f>IF(A830="",IF(A829="","",SUM($E$6:E829)),C830+D830)</f>
        <v/>
      </c>
      <c r="G830" s="1" t="str">
        <f t="shared" si="85"/>
        <v/>
      </c>
      <c r="H830" s="2" t="str">
        <f t="shared" si="84"/>
        <v/>
      </c>
      <c r="I830" s="2" t="str">
        <f>IF(G830="",IF(G829="","",SUM(I$6:I829)),H830*$F$2)</f>
        <v/>
      </c>
      <c r="J830" s="2" t="str">
        <f>IF(G830="",IF(G829="","",SUM($J$6:J829)),K830-I830)</f>
        <v/>
      </c>
      <c r="K830" s="2" t="str">
        <f>IF(G830="",IF(G829="","",SUM($K$6:K829)),H830*(100%+$F$2)^($I$1-G829)*$F$2/((100%+$F$2)^($I$1-G829)-1))</f>
        <v/>
      </c>
    </row>
    <row r="831" spans="2:11" x14ac:dyDescent="0.35">
      <c r="B831" s="9" t="str">
        <f t="shared" si="86"/>
        <v/>
      </c>
      <c r="C831" s="2" t="str">
        <f>IF(A831="",IF(A830="","",SUM($C$6:C830)),B831*$F$2)</f>
        <v/>
      </c>
      <c r="D831" s="2" t="str">
        <f>IF(A831="",IF(A830="","",SUM($D$6:D830)),(D830+(B830*$F$1)/($I$1-A829)))</f>
        <v/>
      </c>
      <c r="E831" s="2" t="str">
        <f>IF(A831="",IF(A830="","",SUM($E$6:E830)),C831+D831)</f>
        <v/>
      </c>
      <c r="G831" s="1" t="str">
        <f t="shared" si="85"/>
        <v/>
      </c>
      <c r="H831" s="2" t="str">
        <f t="shared" si="84"/>
        <v/>
      </c>
      <c r="I831" s="2" t="str">
        <f>IF(G831="",IF(G830="","",SUM(I$6:I830)),H831*$F$2)</f>
        <v/>
      </c>
      <c r="J831" s="2" t="str">
        <f>IF(G831="",IF(G830="","",SUM($J$6:J830)),K831-I831)</f>
        <v/>
      </c>
      <c r="K831" s="2" t="str">
        <f>IF(G831="",IF(G830="","",SUM($K$6:K830)),H831*(100%+$F$2)^($I$1-G830)*$F$2/((100%+$F$2)^($I$1-G830)-1))</f>
        <v/>
      </c>
    </row>
    <row r="832" spans="2:11" x14ac:dyDescent="0.35">
      <c r="B832" s="9" t="str">
        <f t="shared" si="86"/>
        <v/>
      </c>
      <c r="C832" s="2" t="str">
        <f>IF(A832="",IF(A831="","",SUM($C$6:C831)),B832*$F$2)</f>
        <v/>
      </c>
      <c r="D832" s="2" t="str">
        <f>IF(A832="",IF(A831="","",SUM($D$6:D831)),(D831+(B831*$F$1)/($I$1-A830)))</f>
        <v/>
      </c>
      <c r="E832" s="2" t="str">
        <f>IF(A832="",IF(A831="","",SUM($E$6:E831)),C832+D832)</f>
        <v/>
      </c>
      <c r="G832" s="1" t="str">
        <f t="shared" si="85"/>
        <v/>
      </c>
      <c r="H832" s="2" t="str">
        <f t="shared" si="84"/>
        <v/>
      </c>
      <c r="I832" s="2" t="str">
        <f>IF(G832="",IF(G831="","",SUM(I$6:I831)),H832*$F$2)</f>
        <v/>
      </c>
      <c r="J832" s="2" t="str">
        <f>IF(G832="",IF(G831="","",SUM($J$6:J831)),K832-I832)</f>
        <v/>
      </c>
      <c r="K832" s="2" t="str">
        <f>IF(G832="",IF(G831="","",SUM($K$6:K831)),H832*(100%+$F$2)^($I$1-G831)*$F$2/((100%+$F$2)^($I$1-G831)-1))</f>
        <v/>
      </c>
    </row>
    <row r="833" spans="2:11" x14ac:dyDescent="0.35">
      <c r="B833" s="9" t="str">
        <f t="shared" si="86"/>
        <v/>
      </c>
      <c r="C833" s="2" t="str">
        <f>IF(A833="",IF(A832="","",SUM($C$6:C832)),B833*$F$2)</f>
        <v/>
      </c>
      <c r="D833" s="2" t="str">
        <f>IF(A833="",IF(A832="","",SUM($D$6:D832)),(D832+(B832*$F$1)/($I$1-A831)))</f>
        <v/>
      </c>
      <c r="E833" s="2" t="str">
        <f>IF(A833="",IF(A832="","",SUM($E$6:E832)),C833+D833)</f>
        <v/>
      </c>
      <c r="G833" s="1" t="str">
        <f t="shared" si="85"/>
        <v/>
      </c>
      <c r="H833" s="2" t="str">
        <f t="shared" si="84"/>
        <v/>
      </c>
      <c r="I833" s="2" t="str">
        <f>IF(G833="",IF(G832="","",SUM(I$6:I832)),H833*$F$2)</f>
        <v/>
      </c>
      <c r="J833" s="2" t="str">
        <f>IF(G833="",IF(G832="","",SUM($J$6:J832)),K833-I833)</f>
        <v/>
      </c>
      <c r="K833" s="2" t="str">
        <f>IF(G833="",IF(G832="","",SUM($K$6:K832)),H833*(100%+$F$2)^($I$1-G832)*$F$2/((100%+$F$2)^($I$1-G832)-1))</f>
        <v/>
      </c>
    </row>
    <row r="834" spans="2:11" x14ac:dyDescent="0.35">
      <c r="B834" s="9" t="str">
        <f t="shared" si="86"/>
        <v/>
      </c>
      <c r="C834" s="2" t="str">
        <f>IF(A834="",IF(A833="","",SUM($C$6:C833)),B834*$F$2)</f>
        <v/>
      </c>
      <c r="D834" s="2" t="str">
        <f>IF(A834="",IF(A833="","",SUM($D$6:D833)),(D833+(B833*$F$1)/($I$1-A832)))</f>
        <v/>
      </c>
      <c r="E834" s="2" t="str">
        <f>IF(A834="",IF(A833="","",SUM($E$6:E833)),C834+D834)</f>
        <v/>
      </c>
      <c r="G834" s="1" t="str">
        <f t="shared" si="85"/>
        <v/>
      </c>
      <c r="H834" s="2" t="str">
        <f t="shared" si="84"/>
        <v/>
      </c>
      <c r="I834" s="2" t="str">
        <f>IF(G834="",IF(G833="","",SUM(I$6:I833)),H834*$F$2)</f>
        <v/>
      </c>
      <c r="J834" s="2" t="str">
        <f>IF(G834="",IF(G833="","",SUM($J$6:J833)),K834-I834)</f>
        <v/>
      </c>
      <c r="K834" s="2" t="str">
        <f>IF(G834="",IF(G833="","",SUM($K$6:K833)),H834*(100%+$F$2)^($I$1-G833)*$F$2/((100%+$F$2)^($I$1-G833)-1))</f>
        <v/>
      </c>
    </row>
    <row r="835" spans="2:11" x14ac:dyDescent="0.35">
      <c r="B835" s="9" t="str">
        <f t="shared" si="86"/>
        <v/>
      </c>
      <c r="C835" s="2" t="str">
        <f>IF(A835="",IF(A834="","",SUM($C$6:C834)),B835*$F$2)</f>
        <v/>
      </c>
      <c r="D835" s="2" t="str">
        <f>IF(A835="",IF(A834="","",SUM($D$6:D834)),(D834+(B834*$F$1)/($I$1-A833)))</f>
        <v/>
      </c>
      <c r="E835" s="2" t="str">
        <f>IF(A835="",IF(A834="","",SUM($E$6:E834)),C835+D835)</f>
        <v/>
      </c>
      <c r="G835" s="1" t="str">
        <f t="shared" si="85"/>
        <v/>
      </c>
      <c r="H835" s="2" t="str">
        <f t="shared" si="84"/>
        <v/>
      </c>
      <c r="I835" s="2" t="str">
        <f>IF(G835="",IF(G834="","",SUM(I$6:I834)),H835*$F$2)</f>
        <v/>
      </c>
      <c r="J835" s="2" t="str">
        <f>IF(G835="",IF(G834="","",SUM($J$6:J834)),K835-I835)</f>
        <v/>
      </c>
      <c r="K835" s="2" t="str">
        <f>IF(G835="",IF(G834="","",SUM($K$6:K834)),H835*(100%+$F$2)^($I$1-G834)*$F$2/((100%+$F$2)^($I$1-G834)-1))</f>
        <v/>
      </c>
    </row>
    <row r="836" spans="2:11" x14ac:dyDescent="0.35">
      <c r="B836" s="9" t="str">
        <f t="shared" si="86"/>
        <v/>
      </c>
      <c r="C836" s="2" t="str">
        <f>IF(A836="",IF(A835="","",SUM($C$6:C835)),B836*$F$2)</f>
        <v/>
      </c>
      <c r="D836" s="2" t="str">
        <f>IF(A836="",IF(A835="","",SUM($D$6:D835)),(D835+(B835*$F$1)/($I$1-A834)))</f>
        <v/>
      </c>
      <c r="E836" s="2" t="str">
        <f>IF(A836="",IF(A835="","",SUM($E$6:E835)),C836+D836)</f>
        <v/>
      </c>
      <c r="G836" s="1" t="str">
        <f t="shared" si="85"/>
        <v/>
      </c>
      <c r="H836" s="2" t="str">
        <f t="shared" si="84"/>
        <v/>
      </c>
      <c r="I836" s="2" t="str">
        <f>IF(G836="",IF(G835="","",SUM(I$6:I835)),H836*$F$2)</f>
        <v/>
      </c>
      <c r="J836" s="2" t="str">
        <f>IF(G836="",IF(G835="","",SUM($J$6:J835)),K836-I836)</f>
        <v/>
      </c>
      <c r="K836" s="2" t="str">
        <f>IF(G836="",IF(G835="","",SUM($K$6:K835)),H836*(100%+$F$2)^($I$1-G835)*$F$2/((100%+$F$2)^($I$1-G835)-1))</f>
        <v/>
      </c>
    </row>
    <row r="837" spans="2:11" x14ac:dyDescent="0.35">
      <c r="B837" s="9" t="str">
        <f t="shared" si="86"/>
        <v/>
      </c>
      <c r="C837" s="2" t="str">
        <f>IF(A837="",IF(A836="","",SUM($C$6:C836)),B837*$F$2)</f>
        <v/>
      </c>
      <c r="D837" s="2" t="str">
        <f>IF(A837="",IF(A836="","",SUM($D$6:D836)),(D836+(B836*$F$1)/($I$1-A835)))</f>
        <v/>
      </c>
      <c r="E837" s="2" t="str">
        <f>IF(A837="",IF(A836="","",SUM($E$6:E836)),C837+D837)</f>
        <v/>
      </c>
      <c r="G837" s="1" t="str">
        <f t="shared" si="85"/>
        <v/>
      </c>
      <c r="H837" s="2" t="str">
        <f t="shared" si="84"/>
        <v/>
      </c>
      <c r="I837" s="2" t="str">
        <f>IF(G837="",IF(G836="","",SUM(I$6:I836)),H837*$F$2)</f>
        <v/>
      </c>
      <c r="J837" s="2" t="str">
        <f>IF(G837="",IF(G836="","",SUM($J$6:J836)),K837-I837)</f>
        <v/>
      </c>
      <c r="K837" s="2" t="str">
        <f>IF(G837="",IF(G836="","",SUM($K$6:K836)),H837*(100%+$F$2)^($I$1-G836)*$F$2/((100%+$F$2)^($I$1-G836)-1))</f>
        <v/>
      </c>
    </row>
    <row r="838" spans="2:11" x14ac:dyDescent="0.35">
      <c r="B838" s="9" t="str">
        <f t="shared" si="86"/>
        <v/>
      </c>
      <c r="C838" s="2" t="str">
        <f>IF(A838="",IF(A837="","",SUM($C$6:C837)),B838*$F$2)</f>
        <v/>
      </c>
      <c r="D838" s="2" t="str">
        <f>IF(A838="",IF(A837="","",SUM($D$6:D837)),(D837+(B837*$F$1)/($I$1-A836)))</f>
        <v/>
      </c>
      <c r="E838" s="2" t="str">
        <f>IF(A838="",IF(A837="","",SUM($E$6:E837)),C838+D838)</f>
        <v/>
      </c>
      <c r="G838" s="1" t="str">
        <f t="shared" si="85"/>
        <v/>
      </c>
      <c r="H838" s="2" t="str">
        <f t="shared" si="84"/>
        <v/>
      </c>
      <c r="I838" s="2" t="str">
        <f>IF(G838="",IF(G837="","",SUM(I$6:I837)),H838*$F$2)</f>
        <v/>
      </c>
      <c r="J838" s="2" t="str">
        <f>IF(G838="",IF(G837="","",SUM($J$6:J837)),K838-I838)</f>
        <v/>
      </c>
      <c r="K838" s="2" t="str">
        <f>IF(G838="",IF(G837="","",SUM($K$6:K837)),H838*(100%+$F$2)^($I$1-G837)*$F$2/((100%+$F$2)^($I$1-G837)-1))</f>
        <v/>
      </c>
    </row>
    <row r="839" spans="2:11" x14ac:dyDescent="0.35">
      <c r="B839" s="9" t="str">
        <f t="shared" si="86"/>
        <v/>
      </c>
      <c r="C839" s="2" t="str">
        <f>IF(A839="",IF(A838="","",SUM($C$6:C838)),B839*$F$2)</f>
        <v/>
      </c>
      <c r="D839" s="2" t="str">
        <f>IF(A839="",IF(A838="","",SUM($D$6:D838)),(D838+(B838*$F$1)/($I$1-A837)))</f>
        <v/>
      </c>
      <c r="E839" s="2" t="str">
        <f>IF(A839="",IF(A838="","",SUM($E$6:E838)),C839+D839)</f>
        <v/>
      </c>
      <c r="G839" s="1" t="str">
        <f t="shared" si="85"/>
        <v/>
      </c>
      <c r="H839" s="2" t="str">
        <f t="shared" ref="H839:H902" si="87">IF(G839="",IF(G838="","","samtals"),H838+(H838-J838)*$F$1-J838)</f>
        <v/>
      </c>
      <c r="I839" s="2" t="str">
        <f>IF(G839="",IF(G838="","",SUM(I$6:I838)),H839*$F$2)</f>
        <v/>
      </c>
      <c r="J839" s="2" t="str">
        <f>IF(G839="",IF(G838="","",SUM($J$6:J838)),K839-I839)</f>
        <v/>
      </c>
      <c r="K839" s="2" t="str">
        <f>IF(G839="",IF(G838="","",SUM($K$6:K838)),H839*(100%+$F$2)^($I$1-G838)*$F$2/((100%+$F$2)^($I$1-G838)-1))</f>
        <v/>
      </c>
    </row>
    <row r="840" spans="2:11" x14ac:dyDescent="0.35">
      <c r="B840" s="9" t="str">
        <f t="shared" si="86"/>
        <v/>
      </c>
      <c r="C840" s="2" t="str">
        <f>IF(A840="",IF(A839="","",SUM($C$6:C839)),B840*$F$2)</f>
        <v/>
      </c>
      <c r="D840" s="2" t="str">
        <f>IF(A840="",IF(A839="","",SUM($D$6:D839)),(D839+(B839*$F$1)/($I$1-A838)))</f>
        <v/>
      </c>
      <c r="E840" s="2" t="str">
        <f>IF(A840="",IF(A839="","",SUM($E$6:E839)),C840+D840)</f>
        <v/>
      </c>
      <c r="G840" s="1" t="str">
        <f t="shared" ref="G840:G903" si="88">IF(G839="","",IF($I$1&gt;=G839+1,G839+1,""))</f>
        <v/>
      </c>
      <c r="H840" s="2" t="str">
        <f t="shared" si="87"/>
        <v/>
      </c>
      <c r="I840" s="2" t="str">
        <f>IF(G840="",IF(G839="","",SUM(I$6:I839)),H840*$F$2)</f>
        <v/>
      </c>
      <c r="J840" s="2" t="str">
        <f>IF(G840="",IF(G839="","",SUM($J$6:J839)),K840-I840)</f>
        <v/>
      </c>
      <c r="K840" s="2" t="str">
        <f>IF(G840="",IF(G839="","",SUM($K$6:K839)),H840*(100%+$F$2)^($I$1-G839)*$F$2/((100%+$F$2)^($I$1-G839)-1))</f>
        <v/>
      </c>
    </row>
    <row r="841" spans="2:11" x14ac:dyDescent="0.35">
      <c r="B841" s="9" t="str">
        <f t="shared" si="86"/>
        <v/>
      </c>
      <c r="C841" s="2" t="str">
        <f>IF(A841="",IF(A840="","",SUM($C$6:C840)),B841*$F$2)</f>
        <v/>
      </c>
      <c r="D841" s="2" t="str">
        <f>IF(A841="",IF(A840="","",SUM($D$6:D840)),(D840+(B840*$F$1)/($I$1-A839)))</f>
        <v/>
      </c>
      <c r="E841" s="2" t="str">
        <f>IF(A841="",IF(A840="","",SUM($E$6:E840)),C841+D841)</f>
        <v/>
      </c>
      <c r="G841" s="1" t="str">
        <f t="shared" si="88"/>
        <v/>
      </c>
      <c r="H841" s="2" t="str">
        <f t="shared" si="87"/>
        <v/>
      </c>
      <c r="I841" s="2" t="str">
        <f>IF(G841="",IF(G840="","",SUM(I$6:I840)),H841*$F$2)</f>
        <v/>
      </c>
      <c r="J841" s="2" t="str">
        <f>IF(G841="",IF(G840="","",SUM($J$6:J840)),K841-I841)</f>
        <v/>
      </c>
      <c r="K841" s="2" t="str">
        <f>IF(G841="",IF(G840="","",SUM($K$6:K840)),H841*(100%+$F$2)^($I$1-G840)*$F$2/((100%+$F$2)^($I$1-G840)-1))</f>
        <v/>
      </c>
    </row>
    <row r="842" spans="2:11" x14ac:dyDescent="0.35">
      <c r="B842" s="9" t="str">
        <f t="shared" si="86"/>
        <v/>
      </c>
      <c r="C842" s="2" t="str">
        <f>IF(A842="",IF(A841="","",SUM($C$6:C841)),B842*$F$2)</f>
        <v/>
      </c>
      <c r="D842" s="2" t="str">
        <f>IF(A842="",IF(A841="","",SUM($D$6:D841)),(D841+(B841*$F$1)/($I$1-A840)))</f>
        <v/>
      </c>
      <c r="E842" s="2" t="str">
        <f>IF(A842="",IF(A841="","",SUM($E$6:E841)),C842+D842)</f>
        <v/>
      </c>
      <c r="G842" s="1" t="str">
        <f t="shared" si="88"/>
        <v/>
      </c>
      <c r="H842" s="2" t="str">
        <f t="shared" si="87"/>
        <v/>
      </c>
      <c r="I842" s="2" t="str">
        <f>IF(G842="",IF(G841="","",SUM(I$6:I841)),H842*$F$2)</f>
        <v/>
      </c>
      <c r="J842" s="2" t="str">
        <f>IF(G842="",IF(G841="","",SUM($J$6:J841)),K842-I842)</f>
        <v/>
      </c>
      <c r="K842" s="2" t="str">
        <f>IF(G842="",IF(G841="","",SUM($K$6:K841)),H842*(100%+$F$2)^($I$1-G841)*$F$2/((100%+$F$2)^($I$1-G841)-1))</f>
        <v/>
      </c>
    </row>
    <row r="843" spans="2:11" x14ac:dyDescent="0.35">
      <c r="B843" s="9" t="str">
        <f t="shared" si="86"/>
        <v/>
      </c>
      <c r="C843" s="2" t="str">
        <f>IF(A843="",IF(A842="","",SUM($C$6:C842)),B843*$F$2)</f>
        <v/>
      </c>
      <c r="D843" s="2" t="str">
        <f>IF(A843="",IF(A842="","",SUM($D$6:D842)),(D842+(B842*$F$1)/($I$1-A841)))</f>
        <v/>
      </c>
      <c r="E843" s="2" t="str">
        <f>IF(A843="",IF(A842="","",SUM($E$6:E842)),C843+D843)</f>
        <v/>
      </c>
      <c r="G843" s="1" t="str">
        <f t="shared" si="88"/>
        <v/>
      </c>
      <c r="H843" s="2" t="str">
        <f t="shared" si="87"/>
        <v/>
      </c>
      <c r="I843" s="2" t="str">
        <f>IF(G843="",IF(G842="","",SUM(I$6:I842)),H843*$F$2)</f>
        <v/>
      </c>
      <c r="J843" s="2" t="str">
        <f>IF(G843="",IF(G842="","",SUM($J$6:J842)),K843-I843)</f>
        <v/>
      </c>
      <c r="K843" s="2" t="str">
        <f>IF(G843="",IF(G842="","",SUM($K$6:K842)),H843*(100%+$F$2)^($I$1-G842)*$F$2/((100%+$F$2)^($I$1-G842)-1))</f>
        <v/>
      </c>
    </row>
    <row r="844" spans="2:11" x14ac:dyDescent="0.35">
      <c r="B844" s="9" t="str">
        <f t="shared" si="86"/>
        <v/>
      </c>
      <c r="C844" s="2" t="str">
        <f>IF(A844="",IF(A843="","",SUM($C$6:C843)),B844*$F$2)</f>
        <v/>
      </c>
      <c r="D844" s="2" t="str">
        <f>IF(A844="",IF(A843="","",SUM($D$6:D843)),(D843+(B843*$F$1)/($I$1-A842)))</f>
        <v/>
      </c>
      <c r="E844" s="2" t="str">
        <f>IF(A844="",IF(A843="","",SUM($E$6:E843)),C844+D844)</f>
        <v/>
      </c>
      <c r="G844" s="1" t="str">
        <f t="shared" si="88"/>
        <v/>
      </c>
      <c r="H844" s="2" t="str">
        <f t="shared" si="87"/>
        <v/>
      </c>
      <c r="I844" s="2" t="str">
        <f>IF(G844="",IF(G843="","",SUM(I$6:I843)),H844*$F$2)</f>
        <v/>
      </c>
      <c r="J844" s="2" t="str">
        <f>IF(G844="",IF(G843="","",SUM($J$6:J843)),K844-I844)</f>
        <v/>
      </c>
      <c r="K844" s="2" t="str">
        <f>IF(G844="",IF(G843="","",SUM($K$6:K843)),H844*(100%+$F$2)^($I$1-G843)*$F$2/((100%+$F$2)^($I$1-G843)-1))</f>
        <v/>
      </c>
    </row>
    <row r="845" spans="2:11" x14ac:dyDescent="0.35">
      <c r="B845" s="9" t="str">
        <f t="shared" si="86"/>
        <v/>
      </c>
      <c r="C845" s="2" t="str">
        <f>IF(A845="",IF(A844="","",SUM($C$6:C844)),B845*$F$2)</f>
        <v/>
      </c>
      <c r="D845" s="2" t="str">
        <f>IF(A845="",IF(A844="","",SUM($D$6:D844)),(D844+(B844*$F$1)/($I$1-A843)))</f>
        <v/>
      </c>
      <c r="E845" s="2" t="str">
        <f>IF(A845="",IF(A844="","",SUM($E$6:E844)),C845+D845)</f>
        <v/>
      </c>
      <c r="G845" s="1" t="str">
        <f t="shared" si="88"/>
        <v/>
      </c>
      <c r="H845" s="2" t="str">
        <f t="shared" si="87"/>
        <v/>
      </c>
      <c r="I845" s="2" t="str">
        <f>IF(G845="",IF(G844="","",SUM(I$6:I844)),H845*$F$2)</f>
        <v/>
      </c>
      <c r="J845" s="2" t="str">
        <f>IF(G845="",IF(G844="","",SUM($J$6:J844)),K845-I845)</f>
        <v/>
      </c>
      <c r="K845" s="2" t="str">
        <f>IF(G845="",IF(G844="","",SUM($K$6:K844)),H845*(100%+$F$2)^($I$1-G844)*$F$2/((100%+$F$2)^($I$1-G844)-1))</f>
        <v/>
      </c>
    </row>
    <row r="846" spans="2:11" x14ac:dyDescent="0.35">
      <c r="B846" s="9" t="str">
        <f t="shared" si="86"/>
        <v/>
      </c>
      <c r="C846" s="2" t="str">
        <f>IF(A846="",IF(A845="","",SUM($C$6:C845)),B846*$F$2)</f>
        <v/>
      </c>
      <c r="D846" s="2" t="str">
        <f>IF(A846="",IF(A845="","",SUM($D$6:D845)),(D845+(B845*$F$1)/($I$1-A844)))</f>
        <v/>
      </c>
      <c r="E846" s="2" t="str">
        <f>IF(A846="",IF(A845="","",SUM($E$6:E845)),C846+D846)</f>
        <v/>
      </c>
      <c r="G846" s="1" t="str">
        <f t="shared" si="88"/>
        <v/>
      </c>
      <c r="H846" s="2" t="str">
        <f t="shared" si="87"/>
        <v/>
      </c>
      <c r="I846" s="2" t="str">
        <f>IF(G846="",IF(G845="","",SUM(I$6:I845)),H846*$F$2)</f>
        <v/>
      </c>
      <c r="J846" s="2" t="str">
        <f>IF(G846="",IF(G845="","",SUM($J$6:J845)),K846-I846)</f>
        <v/>
      </c>
      <c r="K846" s="2" t="str">
        <f>IF(G846="",IF(G845="","",SUM($K$6:K845)),H846*(100%+$F$2)^($I$1-G845)*$F$2/((100%+$F$2)^($I$1-G845)-1))</f>
        <v/>
      </c>
    </row>
    <row r="847" spans="2:11" x14ac:dyDescent="0.35">
      <c r="B847" s="9" t="str">
        <f t="shared" si="86"/>
        <v/>
      </c>
      <c r="C847" s="2" t="str">
        <f>IF(A847="",IF(A846="","",SUM($C$6:C846)),B847*$F$2)</f>
        <v/>
      </c>
      <c r="D847" s="2" t="str">
        <f>IF(A847="",IF(A846="","",SUM($D$6:D846)),(D846+(B846*$F$1)/($I$1-A845)))</f>
        <v/>
      </c>
      <c r="E847" s="2" t="str">
        <f>IF(A847="",IF(A846="","",SUM($E$6:E846)),C847+D847)</f>
        <v/>
      </c>
      <c r="G847" s="1" t="str">
        <f t="shared" si="88"/>
        <v/>
      </c>
      <c r="H847" s="2" t="str">
        <f t="shared" si="87"/>
        <v/>
      </c>
      <c r="I847" s="2" t="str">
        <f>IF(G847="",IF(G846="","",SUM(I$6:I846)),H847*$F$2)</f>
        <v/>
      </c>
      <c r="J847" s="2" t="str">
        <f>IF(G847="",IF(G846="","",SUM($J$6:J846)),K847-I847)</f>
        <v/>
      </c>
      <c r="K847" s="2" t="str">
        <f>IF(G847="",IF(G846="","",SUM($K$6:K846)),H847*(100%+$F$2)^($I$1-G846)*$F$2/((100%+$F$2)^($I$1-G846)-1))</f>
        <v/>
      </c>
    </row>
    <row r="848" spans="2:11" x14ac:dyDescent="0.35">
      <c r="B848" s="9" t="str">
        <f t="shared" si="86"/>
        <v/>
      </c>
      <c r="C848" s="2" t="str">
        <f>IF(A848="",IF(A847="","",SUM($C$6:C847)),B848*$F$2)</f>
        <v/>
      </c>
      <c r="D848" s="2" t="str">
        <f>IF(A848="",IF(A847="","",SUM($D$6:D847)),(D847+(B847*$F$1)/($I$1-A846)))</f>
        <v/>
      </c>
      <c r="E848" s="2" t="str">
        <f>IF(A848="",IF(A847="","",SUM($E$6:E847)),C848+D848)</f>
        <v/>
      </c>
      <c r="G848" s="1" t="str">
        <f t="shared" si="88"/>
        <v/>
      </c>
      <c r="H848" s="2" t="str">
        <f t="shared" si="87"/>
        <v/>
      </c>
      <c r="I848" s="2" t="str">
        <f>IF(G848="",IF(G847="","",SUM(I$6:I847)),H848*$F$2)</f>
        <v/>
      </c>
      <c r="J848" s="2" t="str">
        <f>IF(G848="",IF(G847="","",SUM($J$6:J847)),K848-I848)</f>
        <v/>
      </c>
      <c r="K848" s="2" t="str">
        <f>IF(G848="",IF(G847="","",SUM($K$6:K847)),H848*(100%+$F$2)^($I$1-G847)*$F$2/((100%+$F$2)^($I$1-G847)-1))</f>
        <v/>
      </c>
    </row>
    <row r="849" spans="2:11" x14ac:dyDescent="0.35">
      <c r="B849" s="9" t="str">
        <f t="shared" si="86"/>
        <v/>
      </c>
      <c r="C849" s="2" t="str">
        <f>IF(A849="",IF(A848="","",SUM($C$6:C848)),B849*$F$2)</f>
        <v/>
      </c>
      <c r="D849" s="2" t="str">
        <f>IF(A849="",IF(A848="","",SUM($D$6:D848)),(D848+(B848*$F$1)/($I$1-A847)))</f>
        <v/>
      </c>
      <c r="E849" s="2" t="str">
        <f>IF(A849="",IF(A848="","",SUM($E$6:E848)),C849+D849)</f>
        <v/>
      </c>
      <c r="G849" s="1" t="str">
        <f t="shared" si="88"/>
        <v/>
      </c>
      <c r="H849" s="2" t="str">
        <f t="shared" si="87"/>
        <v/>
      </c>
      <c r="I849" s="2" t="str">
        <f>IF(G849="",IF(G848="","",SUM(I$6:I848)),H849*$F$2)</f>
        <v/>
      </c>
      <c r="J849" s="2" t="str">
        <f>IF(G849="",IF(G848="","",SUM($J$6:J848)),K849-I849)</f>
        <v/>
      </c>
      <c r="K849" s="2" t="str">
        <f>IF(G849="",IF(G848="","",SUM($K$6:K848)),H849*(100%+$F$2)^($I$1-G848)*$F$2/((100%+$F$2)^($I$1-G848)-1))</f>
        <v/>
      </c>
    </row>
    <row r="850" spans="2:11" x14ac:dyDescent="0.35">
      <c r="B850" s="9" t="str">
        <f t="shared" si="86"/>
        <v/>
      </c>
      <c r="C850" s="2" t="str">
        <f>IF(A850="",IF(A849="","",SUM($C$6:C849)),B850*$F$2)</f>
        <v/>
      </c>
      <c r="D850" s="2" t="str">
        <f>IF(A850="",IF(A849="","",SUM($D$6:D849)),(D849+(B849*$F$1)/($I$1-A848)))</f>
        <v/>
      </c>
      <c r="E850" s="2" t="str">
        <f>IF(A850="",IF(A849="","",SUM($E$6:E849)),C850+D850)</f>
        <v/>
      </c>
      <c r="G850" s="1" t="str">
        <f t="shared" si="88"/>
        <v/>
      </c>
      <c r="H850" s="2" t="str">
        <f t="shared" si="87"/>
        <v/>
      </c>
      <c r="I850" s="2" t="str">
        <f>IF(G850="",IF(G849="","",SUM(I$6:I849)),H850*$F$2)</f>
        <v/>
      </c>
      <c r="J850" s="2" t="str">
        <f>IF(G850="",IF(G849="","",SUM($J$6:J849)),K850-I850)</f>
        <v/>
      </c>
      <c r="K850" s="2" t="str">
        <f>IF(G850="",IF(G849="","",SUM($K$6:K849)),H850*(100%+$F$2)^($I$1-G849)*$F$2/((100%+$F$2)^($I$1-G849)-1))</f>
        <v/>
      </c>
    </row>
    <row r="851" spans="2:11" x14ac:dyDescent="0.35">
      <c r="B851" s="9" t="str">
        <f t="shared" si="86"/>
        <v/>
      </c>
      <c r="C851" s="2" t="str">
        <f>IF(A851="",IF(A850="","",SUM($C$6:C850)),B851*$F$2)</f>
        <v/>
      </c>
      <c r="D851" s="2" t="str">
        <f>IF(A851="",IF(A850="","",SUM($D$6:D850)),(D850+(B850*$F$1)/($I$1-A849)))</f>
        <v/>
      </c>
      <c r="E851" s="2" t="str">
        <f>IF(A851="",IF(A850="","",SUM($E$6:E850)),C851+D851)</f>
        <v/>
      </c>
      <c r="G851" s="1" t="str">
        <f t="shared" si="88"/>
        <v/>
      </c>
      <c r="H851" s="2" t="str">
        <f t="shared" si="87"/>
        <v/>
      </c>
      <c r="I851" s="2" t="str">
        <f>IF(G851="",IF(G850="","",SUM(I$6:I850)),H851*$F$2)</f>
        <v/>
      </c>
      <c r="J851" s="2" t="str">
        <f>IF(G851="",IF(G850="","",SUM($J$6:J850)),K851-I851)</f>
        <v/>
      </c>
      <c r="K851" s="2" t="str">
        <f>IF(G851="",IF(G850="","",SUM($K$6:K850)),H851*(100%+$F$2)^($I$1-G850)*$F$2/((100%+$F$2)^($I$1-G850)-1))</f>
        <v/>
      </c>
    </row>
    <row r="852" spans="2:11" x14ac:dyDescent="0.35">
      <c r="B852" s="9" t="str">
        <f t="shared" si="86"/>
        <v/>
      </c>
      <c r="C852" s="2" t="str">
        <f>IF(A852="",IF(A851="","",SUM($C$6:C851)),B852*$F$2)</f>
        <v/>
      </c>
      <c r="D852" s="2" t="str">
        <f>IF(A852="",IF(A851="","",SUM($D$6:D851)),(D851+(B851*$F$1)/($I$1-A850)))</f>
        <v/>
      </c>
      <c r="E852" s="2" t="str">
        <f>IF(A852="",IF(A851="","",SUM($E$6:E851)),C852+D852)</f>
        <v/>
      </c>
      <c r="G852" s="1" t="str">
        <f t="shared" si="88"/>
        <v/>
      </c>
      <c r="H852" s="2" t="str">
        <f t="shared" si="87"/>
        <v/>
      </c>
      <c r="I852" s="2" t="str">
        <f>IF(G852="",IF(G851="","",SUM(I$6:I851)),H852*$F$2)</f>
        <v/>
      </c>
      <c r="J852" s="2" t="str">
        <f>IF(G852="",IF(G851="","",SUM($J$6:J851)),K852-I852)</f>
        <v/>
      </c>
      <c r="K852" s="2" t="str">
        <f>IF(G852="",IF(G851="","",SUM($K$6:K851)),H852*(100%+$F$2)^($I$1-G851)*$F$2/((100%+$F$2)^($I$1-G851)-1))</f>
        <v/>
      </c>
    </row>
    <row r="853" spans="2:11" x14ac:dyDescent="0.35">
      <c r="B853" s="9" t="str">
        <f t="shared" si="86"/>
        <v/>
      </c>
      <c r="C853" s="2" t="str">
        <f>IF(A853="",IF(A852="","",SUM($C$6:C852)),B853*$F$2)</f>
        <v/>
      </c>
      <c r="D853" s="2" t="str">
        <f>IF(A853="",IF(A852="","",SUM($D$6:D852)),(D852+(B852*$F$1)/($I$1-A851)))</f>
        <v/>
      </c>
      <c r="E853" s="2" t="str">
        <f>IF(A853="",IF(A852="","",SUM($E$6:E852)),C853+D853)</f>
        <v/>
      </c>
      <c r="G853" s="1" t="str">
        <f t="shared" si="88"/>
        <v/>
      </c>
      <c r="H853" s="2" t="str">
        <f t="shared" si="87"/>
        <v/>
      </c>
      <c r="I853" s="2" t="str">
        <f>IF(G853="",IF(G852="","",SUM(I$6:I852)),H853*$F$2)</f>
        <v/>
      </c>
      <c r="J853" s="2" t="str">
        <f>IF(G853="",IF(G852="","",SUM($J$6:J852)),K853-I853)</f>
        <v/>
      </c>
      <c r="K853" s="2" t="str">
        <f>IF(G853="",IF(G852="","",SUM($K$6:K852)),H853*(100%+$F$2)^($I$1-G852)*$F$2/((100%+$F$2)^($I$1-G852)-1))</f>
        <v/>
      </c>
    </row>
    <row r="854" spans="2:11" x14ac:dyDescent="0.35">
      <c r="B854" s="9" t="str">
        <f t="shared" si="86"/>
        <v/>
      </c>
      <c r="C854" s="2" t="str">
        <f>IF(A854="",IF(A853="","",SUM($C$6:C853)),B854*$F$2)</f>
        <v/>
      </c>
      <c r="D854" s="2" t="str">
        <f>IF(A854="",IF(A853="","",SUM($D$6:D853)),(D853+(B853*$F$1)/($I$1-A852)))</f>
        <v/>
      </c>
      <c r="E854" s="2" t="str">
        <f>IF(A854="",IF(A853="","",SUM($E$6:E853)),C854+D854)</f>
        <v/>
      </c>
      <c r="G854" s="1" t="str">
        <f t="shared" si="88"/>
        <v/>
      </c>
      <c r="H854" s="2" t="str">
        <f t="shared" si="87"/>
        <v/>
      </c>
      <c r="I854" s="2" t="str">
        <f>IF(G854="",IF(G853="","",SUM(I$6:I853)),H854*$F$2)</f>
        <v/>
      </c>
      <c r="J854" s="2" t="str">
        <f>IF(G854="",IF(G853="","",SUM($J$6:J853)),K854-I854)</f>
        <v/>
      </c>
      <c r="K854" s="2" t="str">
        <f>IF(G854="",IF(G853="","",SUM($K$6:K853)),H854*(100%+$F$2)^($I$1-G853)*$F$2/((100%+$F$2)^($I$1-G853)-1))</f>
        <v/>
      </c>
    </row>
    <row r="855" spans="2:11" x14ac:dyDescent="0.35">
      <c r="B855" s="9" t="str">
        <f t="shared" si="86"/>
        <v/>
      </c>
      <c r="C855" s="2" t="str">
        <f>IF(A855="",IF(A854="","",SUM($C$6:C854)),B855*$F$2)</f>
        <v/>
      </c>
      <c r="D855" s="2" t="str">
        <f>IF(A855="",IF(A854="","",SUM($D$6:D854)),(D854+(B854*$F$1)/($I$1-A853)))</f>
        <v/>
      </c>
      <c r="E855" s="2" t="str">
        <f>IF(A855="",IF(A854="","",SUM($E$6:E854)),C855+D855)</f>
        <v/>
      </c>
      <c r="G855" s="1" t="str">
        <f t="shared" si="88"/>
        <v/>
      </c>
      <c r="H855" s="2" t="str">
        <f t="shared" si="87"/>
        <v/>
      </c>
      <c r="I855" s="2" t="str">
        <f>IF(G855="",IF(G854="","",SUM(I$6:I854)),H855*$F$2)</f>
        <v/>
      </c>
      <c r="J855" s="2" t="str">
        <f>IF(G855="",IF(G854="","",SUM($J$6:J854)),K855-I855)</f>
        <v/>
      </c>
      <c r="K855" s="2" t="str">
        <f>IF(G855="",IF(G854="","",SUM($K$6:K854)),H855*(100%+$F$2)^($I$1-G854)*$F$2/((100%+$F$2)^($I$1-G854)-1))</f>
        <v/>
      </c>
    </row>
    <row r="856" spans="2:11" x14ac:dyDescent="0.35">
      <c r="B856" s="9" t="str">
        <f t="shared" si="86"/>
        <v/>
      </c>
      <c r="C856" s="2" t="str">
        <f>IF(A856="",IF(A855="","",SUM($C$6:C855)),B856*$F$2)</f>
        <v/>
      </c>
      <c r="D856" s="2" t="str">
        <f>IF(A856="",IF(A855="","",SUM($D$6:D855)),(D855+(B855*$F$1)/($I$1-A854)))</f>
        <v/>
      </c>
      <c r="E856" s="2" t="str">
        <f>IF(A856="",IF(A855="","",SUM($E$6:E855)),C856+D856)</f>
        <v/>
      </c>
      <c r="G856" s="1" t="str">
        <f t="shared" si="88"/>
        <v/>
      </c>
      <c r="H856" s="2" t="str">
        <f t="shared" si="87"/>
        <v/>
      </c>
      <c r="I856" s="2" t="str">
        <f>IF(G856="",IF(G855="","",SUM(I$6:I855)),H856*$F$2)</f>
        <v/>
      </c>
      <c r="J856" s="2" t="str">
        <f>IF(G856="",IF(G855="","",SUM($J$6:J855)),K856-I856)</f>
        <v/>
      </c>
      <c r="K856" s="2" t="str">
        <f>IF(G856="",IF(G855="","",SUM($K$6:K855)),H856*(100%+$F$2)^($I$1-G855)*$F$2/((100%+$F$2)^($I$1-G855)-1))</f>
        <v/>
      </c>
    </row>
    <row r="857" spans="2:11" x14ac:dyDescent="0.35">
      <c r="B857" s="9" t="str">
        <f t="shared" si="86"/>
        <v/>
      </c>
      <c r="C857" s="2" t="str">
        <f>IF(A857="",IF(A856="","",SUM($C$6:C856)),B857*$F$2)</f>
        <v/>
      </c>
      <c r="D857" s="2" t="str">
        <f>IF(A857="",IF(A856="","",SUM($D$6:D856)),(D856+(B856*$F$1)/($I$1-A855)))</f>
        <v/>
      </c>
      <c r="E857" s="2" t="str">
        <f>IF(A857="",IF(A856="","",SUM($E$6:E856)),C857+D857)</f>
        <v/>
      </c>
      <c r="G857" s="1" t="str">
        <f t="shared" si="88"/>
        <v/>
      </c>
      <c r="H857" s="2" t="str">
        <f t="shared" si="87"/>
        <v/>
      </c>
      <c r="I857" s="2" t="str">
        <f>IF(G857="",IF(G856="","",SUM(I$6:I856)),H857*$F$2)</f>
        <v/>
      </c>
      <c r="J857" s="2" t="str">
        <f>IF(G857="",IF(G856="","",SUM($J$6:J856)),K857-I857)</f>
        <v/>
      </c>
      <c r="K857" s="2" t="str">
        <f>IF(G857="",IF(G856="","",SUM($K$6:K856)),H857*(100%+$F$2)^($I$1-G856)*$F$2/((100%+$F$2)^($I$1-G856)-1))</f>
        <v/>
      </c>
    </row>
    <row r="858" spans="2:11" x14ac:dyDescent="0.35">
      <c r="B858" s="9" t="str">
        <f t="shared" si="86"/>
        <v/>
      </c>
      <c r="C858" s="2" t="str">
        <f>IF(A858="",IF(A857="","",SUM($C$6:C857)),B858*$F$2)</f>
        <v/>
      </c>
      <c r="D858" s="2" t="str">
        <f>IF(A858="",IF(A857="","",SUM($D$6:D857)),(D857+(B857*$F$1)/($I$1-A856)))</f>
        <v/>
      </c>
      <c r="E858" s="2" t="str">
        <f>IF(A858="",IF(A857="","",SUM($E$6:E857)),C858+D858)</f>
        <v/>
      </c>
      <c r="G858" s="1" t="str">
        <f t="shared" si="88"/>
        <v/>
      </c>
      <c r="H858" s="2" t="str">
        <f t="shared" si="87"/>
        <v/>
      </c>
      <c r="I858" s="2" t="str">
        <f>IF(G858="",IF(G857="","",SUM(I$6:I857)),H858*$F$2)</f>
        <v/>
      </c>
      <c r="J858" s="2" t="str">
        <f>IF(G858="",IF(G857="","",SUM($J$6:J857)),K858-I858)</f>
        <v/>
      </c>
      <c r="K858" s="2" t="str">
        <f>IF(G858="",IF(G857="","",SUM($K$6:K857)),H858*(100%+$F$2)^($I$1-G857)*$F$2/((100%+$F$2)^($I$1-G857)-1))</f>
        <v/>
      </c>
    </row>
    <row r="859" spans="2:11" x14ac:dyDescent="0.35">
      <c r="B859" s="9" t="str">
        <f t="shared" si="86"/>
        <v/>
      </c>
      <c r="C859" s="2" t="str">
        <f>IF(A859="",IF(A858="","",SUM($C$6:C858)),B859*$F$2)</f>
        <v/>
      </c>
      <c r="D859" s="2" t="str">
        <f>IF(A859="",IF(A858="","",SUM($D$6:D858)),(D858+(B858*$F$1)/($I$1-A857)))</f>
        <v/>
      </c>
      <c r="E859" s="2" t="str">
        <f>IF(A859="",IF(A858="","",SUM($E$6:E858)),C859+D859)</f>
        <v/>
      </c>
      <c r="G859" s="1" t="str">
        <f t="shared" si="88"/>
        <v/>
      </c>
      <c r="H859" s="2" t="str">
        <f t="shared" si="87"/>
        <v/>
      </c>
      <c r="I859" s="2" t="str">
        <f>IF(G859="",IF(G858="","",SUM(I$6:I858)),H859*$F$2)</f>
        <v/>
      </c>
      <c r="J859" s="2" t="str">
        <f>IF(G859="",IF(G858="","",SUM($J$6:J858)),K859-I859)</f>
        <v/>
      </c>
      <c r="K859" s="2" t="str">
        <f>IF(G859="",IF(G858="","",SUM($K$6:K858)),H859*(100%+$F$2)^($I$1-G858)*$F$2/((100%+$F$2)^($I$1-G858)-1))</f>
        <v/>
      </c>
    </row>
    <row r="860" spans="2:11" x14ac:dyDescent="0.35">
      <c r="B860" s="9" t="str">
        <f t="shared" si="86"/>
        <v/>
      </c>
      <c r="C860" s="2" t="str">
        <f>IF(A860="",IF(A859="","",SUM($C$6:C859)),B860*$F$2)</f>
        <v/>
      </c>
      <c r="D860" s="2" t="str">
        <f>IF(A860="",IF(A859="","",SUM($D$6:D859)),(D859+(B859*$F$1)/($I$1-A858)))</f>
        <v/>
      </c>
      <c r="E860" s="2" t="str">
        <f>IF(A860="",IF(A859="","",SUM($E$6:E859)),C860+D860)</f>
        <v/>
      </c>
      <c r="G860" s="1" t="str">
        <f t="shared" si="88"/>
        <v/>
      </c>
      <c r="H860" s="2" t="str">
        <f t="shared" si="87"/>
        <v/>
      </c>
      <c r="I860" s="2" t="str">
        <f>IF(G860="",IF(G859="","",SUM(I$6:I859)),H860*$F$2)</f>
        <v/>
      </c>
      <c r="J860" s="2" t="str">
        <f>IF(G860="",IF(G859="","",SUM($J$6:J859)),K860-I860)</f>
        <v/>
      </c>
      <c r="K860" s="2" t="str">
        <f>IF(G860="",IF(G859="","",SUM($K$6:K859)),H860*(100%+$F$2)^($I$1-G859)*$F$2/((100%+$F$2)^($I$1-G859)-1))</f>
        <v/>
      </c>
    </row>
    <row r="861" spans="2:11" x14ac:dyDescent="0.35">
      <c r="B861" s="9" t="str">
        <f t="shared" si="86"/>
        <v/>
      </c>
      <c r="C861" s="2" t="str">
        <f>IF(A861="",IF(A860="","",SUM($C$6:C860)),B861*$F$2)</f>
        <v/>
      </c>
      <c r="D861" s="2" t="str">
        <f>IF(A861="",IF(A860="","",SUM($D$6:D860)),(D860+(B860*$F$1)/($I$1-A859)))</f>
        <v/>
      </c>
      <c r="E861" s="2" t="str">
        <f>IF(A861="",IF(A860="","",SUM($E$6:E860)),C861+D861)</f>
        <v/>
      </c>
      <c r="G861" s="1" t="str">
        <f t="shared" si="88"/>
        <v/>
      </c>
      <c r="H861" s="2" t="str">
        <f t="shared" si="87"/>
        <v/>
      </c>
      <c r="I861" s="2" t="str">
        <f>IF(G861="",IF(G860="","",SUM(I$6:I860)),H861*$F$2)</f>
        <v/>
      </c>
      <c r="J861" s="2" t="str">
        <f>IF(G861="",IF(G860="","",SUM($J$6:J860)),K861-I861)</f>
        <v/>
      </c>
      <c r="K861" s="2" t="str">
        <f>IF(G861="",IF(G860="","",SUM($K$6:K860)),H861*(100%+$F$2)^($I$1-G860)*$F$2/((100%+$F$2)^($I$1-G860)-1))</f>
        <v/>
      </c>
    </row>
    <row r="862" spans="2:11" x14ac:dyDescent="0.35">
      <c r="B862" s="9" t="str">
        <f t="shared" si="86"/>
        <v/>
      </c>
      <c r="C862" s="2" t="str">
        <f>IF(A862="",IF(A861="","",SUM($C$6:C861)),B862*$F$2)</f>
        <v/>
      </c>
      <c r="D862" s="2" t="str">
        <f>IF(A862="",IF(A861="","",SUM($D$6:D861)),(D861+(B861*$F$1)/($I$1-A860)))</f>
        <v/>
      </c>
      <c r="E862" s="2" t="str">
        <f>IF(A862="",IF(A861="","",SUM($E$6:E861)),C862+D862)</f>
        <v/>
      </c>
      <c r="G862" s="1" t="str">
        <f t="shared" si="88"/>
        <v/>
      </c>
      <c r="H862" s="2" t="str">
        <f t="shared" si="87"/>
        <v/>
      </c>
      <c r="I862" s="2" t="str">
        <f>IF(G862="",IF(G861="","",SUM(I$6:I861)),H862*$F$2)</f>
        <v/>
      </c>
      <c r="J862" s="2" t="str">
        <f>IF(G862="",IF(G861="","",SUM($J$6:J861)),K862-I862)</f>
        <v/>
      </c>
      <c r="K862" s="2" t="str">
        <f>IF(G862="",IF(G861="","",SUM($K$6:K861)),H862*(100%+$F$2)^($I$1-G861)*$F$2/((100%+$F$2)^($I$1-G861)-1))</f>
        <v/>
      </c>
    </row>
    <row r="863" spans="2:11" x14ac:dyDescent="0.35">
      <c r="B863" s="9" t="str">
        <f t="shared" si="86"/>
        <v/>
      </c>
      <c r="C863" s="2" t="str">
        <f>IF(A863="",IF(A862="","",SUM($C$6:C862)),B863*$F$2)</f>
        <v/>
      </c>
      <c r="D863" s="2" t="str">
        <f>IF(A863="",IF(A862="","",SUM($D$6:D862)),(D862+(B862*$F$1)/($I$1-A861)))</f>
        <v/>
      </c>
      <c r="E863" s="2" t="str">
        <f>IF(A863="",IF(A862="","",SUM($E$6:E862)),C863+D863)</f>
        <v/>
      </c>
      <c r="G863" s="1" t="str">
        <f t="shared" si="88"/>
        <v/>
      </c>
      <c r="H863" s="2" t="str">
        <f t="shared" si="87"/>
        <v/>
      </c>
      <c r="I863" s="2" t="str">
        <f>IF(G863="",IF(G862="","",SUM(I$6:I862)),H863*$F$2)</f>
        <v/>
      </c>
      <c r="J863" s="2" t="str">
        <f>IF(G863="",IF(G862="","",SUM($J$6:J862)),K863-I863)</f>
        <v/>
      </c>
      <c r="K863" s="2" t="str">
        <f>IF(G863="",IF(G862="","",SUM($K$6:K862)),H863*(100%+$F$2)^($I$1-G862)*$F$2/((100%+$F$2)^($I$1-G862)-1))</f>
        <v/>
      </c>
    </row>
    <row r="864" spans="2:11" x14ac:dyDescent="0.35">
      <c r="B864" s="9" t="str">
        <f t="shared" si="86"/>
        <v/>
      </c>
      <c r="C864" s="2" t="str">
        <f>IF(A864="",IF(A863="","",SUM($C$6:C863)),B864*$F$2)</f>
        <v/>
      </c>
      <c r="D864" s="2" t="str">
        <f>IF(A864="",IF(A863="","",SUM($D$6:D863)),(D863+(B863*$F$1)/($I$1-A862)))</f>
        <v/>
      </c>
      <c r="E864" s="2" t="str">
        <f>IF(A864="",IF(A863="","",SUM($E$6:E863)),C864+D864)</f>
        <v/>
      </c>
      <c r="G864" s="1" t="str">
        <f t="shared" si="88"/>
        <v/>
      </c>
      <c r="H864" s="2" t="str">
        <f t="shared" si="87"/>
        <v/>
      </c>
      <c r="I864" s="2" t="str">
        <f>IF(G864="",IF(G863="","",SUM(I$6:I863)),H864*$F$2)</f>
        <v/>
      </c>
      <c r="J864" s="2" t="str">
        <f>IF(G864="",IF(G863="","",SUM($J$6:J863)),K864-I864)</f>
        <v/>
      </c>
      <c r="K864" s="2" t="str">
        <f>IF(G864="",IF(G863="","",SUM($K$6:K863)),H864*(100%+$F$2)^($I$1-G863)*$F$2/((100%+$F$2)^($I$1-G863)-1))</f>
        <v/>
      </c>
    </row>
    <row r="865" spans="2:11" x14ac:dyDescent="0.35">
      <c r="B865" s="9" t="str">
        <f t="shared" si="86"/>
        <v/>
      </c>
      <c r="C865" s="2" t="str">
        <f>IF(A865="",IF(A864="","",SUM($C$6:C864)),B865*$F$2)</f>
        <v/>
      </c>
      <c r="D865" s="2" t="str">
        <f>IF(A865="",IF(A864="","",SUM($D$6:D864)),(D864+(B864*$F$1)/($I$1-A863)))</f>
        <v/>
      </c>
      <c r="E865" s="2" t="str">
        <f>IF(A865="",IF(A864="","",SUM($E$6:E864)),C865+D865)</f>
        <v/>
      </c>
      <c r="G865" s="1" t="str">
        <f t="shared" si="88"/>
        <v/>
      </c>
      <c r="H865" s="2" t="str">
        <f t="shared" si="87"/>
        <v/>
      </c>
      <c r="I865" s="2" t="str">
        <f>IF(G865="",IF(G864="","",SUM(I$6:I864)),H865*$F$2)</f>
        <v/>
      </c>
      <c r="J865" s="2" t="str">
        <f>IF(G865="",IF(G864="","",SUM($J$6:J864)),K865-I865)</f>
        <v/>
      </c>
      <c r="K865" s="2" t="str">
        <f>IF(G865="",IF(G864="","",SUM($K$6:K864)),H865*(100%+$F$2)^($I$1-G864)*$F$2/((100%+$F$2)^($I$1-G864)-1))</f>
        <v/>
      </c>
    </row>
    <row r="866" spans="2:11" x14ac:dyDescent="0.35">
      <c r="B866" s="9" t="str">
        <f t="shared" si="86"/>
        <v/>
      </c>
      <c r="C866" s="2" t="str">
        <f>IF(A866="",IF(A865="","",SUM($C$6:C865)),B866*$F$2)</f>
        <v/>
      </c>
      <c r="D866" s="2" t="str">
        <f>IF(A866="",IF(A865="","",SUM($D$6:D865)),(D865+(B865*$F$1)/($I$1-A864)))</f>
        <v/>
      </c>
      <c r="E866" s="2" t="str">
        <f>IF(A866="",IF(A865="","",SUM($E$6:E865)),C866+D866)</f>
        <v/>
      </c>
      <c r="G866" s="1" t="str">
        <f t="shared" si="88"/>
        <v/>
      </c>
      <c r="H866" s="2" t="str">
        <f t="shared" si="87"/>
        <v/>
      </c>
      <c r="I866" s="2" t="str">
        <f>IF(G866="",IF(G865="","",SUM(I$6:I865)),H866*$F$2)</f>
        <v/>
      </c>
      <c r="J866" s="2" t="str">
        <f>IF(G866="",IF(G865="","",SUM($J$6:J865)),K866-I866)</f>
        <v/>
      </c>
      <c r="K866" s="2" t="str">
        <f>IF(G866="",IF(G865="","",SUM($K$6:K865)),H866*(100%+$F$2)^($I$1-G865)*$F$2/((100%+$F$2)^($I$1-G865)-1))</f>
        <v/>
      </c>
    </row>
    <row r="867" spans="2:11" x14ac:dyDescent="0.35">
      <c r="B867" s="9" t="str">
        <f t="shared" si="86"/>
        <v/>
      </c>
      <c r="C867" s="2" t="str">
        <f>IF(A867="",IF(A866="","",SUM($C$6:C866)),B867*$F$2)</f>
        <v/>
      </c>
      <c r="D867" s="2" t="str">
        <f>IF(A867="",IF(A866="","",SUM($D$6:D866)),(D866+(B866*$F$1)/($I$1-A865)))</f>
        <v/>
      </c>
      <c r="E867" s="2" t="str">
        <f>IF(A867="",IF(A866="","",SUM($E$6:E866)),C867+D867)</f>
        <v/>
      </c>
      <c r="G867" s="1" t="str">
        <f t="shared" si="88"/>
        <v/>
      </c>
      <c r="H867" s="2" t="str">
        <f t="shared" si="87"/>
        <v/>
      </c>
      <c r="I867" s="2" t="str">
        <f>IF(G867="",IF(G866="","",SUM(I$6:I866)),H867*$F$2)</f>
        <v/>
      </c>
      <c r="J867" s="2" t="str">
        <f>IF(G867="",IF(G866="","",SUM($J$6:J866)),K867-I867)</f>
        <v/>
      </c>
      <c r="K867" s="2" t="str">
        <f>IF(G867="",IF(G866="","",SUM($K$6:K866)),H867*(100%+$F$2)^($I$1-G866)*$F$2/((100%+$F$2)^($I$1-G866)-1))</f>
        <v/>
      </c>
    </row>
    <row r="868" spans="2:11" x14ac:dyDescent="0.35">
      <c r="B868" s="9" t="str">
        <f t="shared" si="86"/>
        <v/>
      </c>
      <c r="C868" s="2" t="str">
        <f>IF(A868="",IF(A867="","",SUM($C$6:C867)),B868*$F$2)</f>
        <v/>
      </c>
      <c r="D868" s="2" t="str">
        <f>IF(A868="",IF(A867="","",SUM($D$6:D867)),(D867+(B867*$F$1)/($I$1-A866)))</f>
        <v/>
      </c>
      <c r="E868" s="2" t="str">
        <f>IF(A868="",IF(A867="","",SUM($E$6:E867)),C868+D868)</f>
        <v/>
      </c>
      <c r="G868" s="1" t="str">
        <f t="shared" si="88"/>
        <v/>
      </c>
      <c r="H868" s="2" t="str">
        <f t="shared" si="87"/>
        <v/>
      </c>
      <c r="I868" s="2" t="str">
        <f>IF(G868="",IF(G867="","",SUM(I$6:I867)),H868*$F$2)</f>
        <v/>
      </c>
      <c r="J868" s="2" t="str">
        <f>IF(G868="",IF(G867="","",SUM($J$6:J867)),K868-I868)</f>
        <v/>
      </c>
      <c r="K868" s="2" t="str">
        <f>IF(G868="",IF(G867="","",SUM($K$6:K867)),H868*(100%+$F$2)^($I$1-G867)*$F$2/((100%+$F$2)^($I$1-G867)-1))</f>
        <v/>
      </c>
    </row>
    <row r="869" spans="2:11" x14ac:dyDescent="0.35">
      <c r="B869" s="9" t="str">
        <f t="shared" si="86"/>
        <v/>
      </c>
      <c r="C869" s="2" t="str">
        <f>IF(A869="",IF(A868="","",SUM($C$6:C868)),B869*$F$2)</f>
        <v/>
      </c>
      <c r="D869" s="2" t="str">
        <f>IF(A869="",IF(A868="","",SUM($D$6:D868)),(D868+(B868*$F$1)/($I$1-A867)))</f>
        <v/>
      </c>
      <c r="E869" s="2" t="str">
        <f>IF(A869="",IF(A868="","",SUM($E$6:E868)),C869+D869)</f>
        <v/>
      </c>
      <c r="G869" s="1" t="str">
        <f t="shared" si="88"/>
        <v/>
      </c>
      <c r="H869" s="2" t="str">
        <f t="shared" si="87"/>
        <v/>
      </c>
      <c r="I869" s="2" t="str">
        <f>IF(G869="",IF(G868="","",SUM(I$6:I868)),H869*$F$2)</f>
        <v/>
      </c>
      <c r="J869" s="2" t="str">
        <f>IF(G869="",IF(G868="","",SUM($J$6:J868)),K869-I869)</f>
        <v/>
      </c>
      <c r="K869" s="2" t="str">
        <f>IF(G869="",IF(G868="","",SUM($K$6:K868)),H869*(100%+$F$2)^($I$1-G868)*$F$2/((100%+$F$2)^($I$1-G868)-1))</f>
        <v/>
      </c>
    </row>
    <row r="870" spans="2:11" x14ac:dyDescent="0.35">
      <c r="B870" s="9" t="str">
        <f t="shared" si="86"/>
        <v/>
      </c>
      <c r="C870" s="2" t="str">
        <f>IF(A870="",IF(A869="","",SUM($C$6:C869)),B870*$F$2)</f>
        <v/>
      </c>
      <c r="D870" s="2" t="str">
        <f>IF(A870="",IF(A869="","",SUM($D$6:D869)),(D869+(B869*$F$1)/($I$1-A868)))</f>
        <v/>
      </c>
      <c r="E870" s="2" t="str">
        <f>IF(A870="",IF(A869="","",SUM($E$6:E869)),C870+D870)</f>
        <v/>
      </c>
      <c r="G870" s="1" t="str">
        <f t="shared" si="88"/>
        <v/>
      </c>
      <c r="H870" s="2" t="str">
        <f t="shared" si="87"/>
        <v/>
      </c>
      <c r="I870" s="2" t="str">
        <f>IF(G870="",IF(G869="","",SUM(I$6:I869)),H870*$F$2)</f>
        <v/>
      </c>
      <c r="J870" s="2" t="str">
        <f>IF(G870="",IF(G869="","",SUM($J$6:J869)),K870-I870)</f>
        <v/>
      </c>
      <c r="K870" s="2" t="str">
        <f>IF(G870="",IF(G869="","",SUM($K$6:K869)),H870*(100%+$F$2)^($I$1-G869)*$F$2/((100%+$F$2)^($I$1-G869)-1))</f>
        <v/>
      </c>
    </row>
    <row r="871" spans="2:11" x14ac:dyDescent="0.35">
      <c r="B871" s="9" t="str">
        <f t="shared" si="86"/>
        <v/>
      </c>
      <c r="C871" s="2" t="str">
        <f>IF(A871="",IF(A870="","",SUM($C$6:C870)),B871*$F$2)</f>
        <v/>
      </c>
      <c r="D871" s="2" t="str">
        <f>IF(A871="",IF(A870="","",SUM($D$6:D870)),(D870+(B870*$F$1)/($I$1-A869)))</f>
        <v/>
      </c>
      <c r="E871" s="2" t="str">
        <f>IF(A871="",IF(A870="","",SUM($E$6:E870)),C871+D871)</f>
        <v/>
      </c>
      <c r="G871" s="1" t="str">
        <f t="shared" si="88"/>
        <v/>
      </c>
      <c r="H871" s="2" t="str">
        <f t="shared" si="87"/>
        <v/>
      </c>
      <c r="I871" s="2" t="str">
        <f>IF(G871="",IF(G870="","",SUM(I$6:I870)),H871*$F$2)</f>
        <v/>
      </c>
      <c r="J871" s="2" t="str">
        <f>IF(G871="",IF(G870="","",SUM($J$6:J870)),K871-I871)</f>
        <v/>
      </c>
      <c r="K871" s="2" t="str">
        <f>IF(G871="",IF(G870="","",SUM($K$6:K870)),H871*(100%+$F$2)^($I$1-G870)*$F$2/((100%+$F$2)^($I$1-G870)-1))</f>
        <v/>
      </c>
    </row>
    <row r="872" spans="2:11" x14ac:dyDescent="0.35">
      <c r="B872" s="9" t="str">
        <f t="shared" si="86"/>
        <v/>
      </c>
      <c r="C872" s="2" t="str">
        <f>IF(A872="",IF(A871="","",SUM($C$6:C871)),B872*$F$2)</f>
        <v/>
      </c>
      <c r="D872" s="2" t="str">
        <f>IF(A872="",IF(A871="","",SUM($D$6:D871)),(D871+(B871*$F$1)/($I$1-A870)))</f>
        <v/>
      </c>
      <c r="E872" s="2" t="str">
        <f>IF(A872="",IF(A871="","",SUM($E$6:E871)),C872+D872)</f>
        <v/>
      </c>
      <c r="G872" s="1" t="str">
        <f t="shared" si="88"/>
        <v/>
      </c>
      <c r="H872" s="2" t="str">
        <f t="shared" si="87"/>
        <v/>
      </c>
      <c r="I872" s="2" t="str">
        <f>IF(G872="",IF(G871="","",SUM(I$6:I871)),H872*$F$2)</f>
        <v/>
      </c>
      <c r="J872" s="2" t="str">
        <f>IF(G872="",IF(G871="","",SUM($J$6:J871)),K872-I872)</f>
        <v/>
      </c>
      <c r="K872" s="2" t="str">
        <f>IF(G872="",IF(G871="","",SUM($K$6:K871)),H872*(100%+$F$2)^($I$1-G871)*$F$2/((100%+$F$2)^($I$1-G871)-1))</f>
        <v/>
      </c>
    </row>
    <row r="873" spans="2:11" x14ac:dyDescent="0.35">
      <c r="B873" s="9" t="str">
        <f t="shared" si="86"/>
        <v/>
      </c>
      <c r="C873" s="2" t="str">
        <f>IF(A873="",IF(A872="","",SUM($C$6:C872)),B873*$F$2)</f>
        <v/>
      </c>
      <c r="D873" s="2" t="str">
        <f>IF(A873="",IF(A872="","",SUM($D$6:D872)),(D872+(B872*$F$1)/($I$1-A871)))</f>
        <v/>
      </c>
      <c r="E873" s="2" t="str">
        <f>IF(A873="",IF(A872="","",SUM($E$6:E872)),C873+D873)</f>
        <v/>
      </c>
      <c r="G873" s="1" t="str">
        <f t="shared" si="88"/>
        <v/>
      </c>
      <c r="H873" s="2" t="str">
        <f t="shared" si="87"/>
        <v/>
      </c>
      <c r="I873" s="2" t="str">
        <f>IF(G873="",IF(G872="","",SUM(I$6:I872)),H873*$F$2)</f>
        <v/>
      </c>
      <c r="J873" s="2" t="str">
        <f>IF(G873="",IF(G872="","",SUM($J$6:J872)),K873-I873)</f>
        <v/>
      </c>
      <c r="K873" s="2" t="str">
        <f>IF(G873="",IF(G872="","",SUM($K$6:K872)),H873*(100%+$F$2)^($I$1-G872)*$F$2/((100%+$F$2)^($I$1-G872)-1))</f>
        <v/>
      </c>
    </row>
    <row r="874" spans="2:11" x14ac:dyDescent="0.35">
      <c r="B874" s="9" t="str">
        <f t="shared" si="86"/>
        <v/>
      </c>
      <c r="C874" s="2" t="str">
        <f>IF(A874="",IF(A873="","",SUM($C$6:C873)),B874*$F$2)</f>
        <v/>
      </c>
      <c r="D874" s="2" t="str">
        <f>IF(A874="",IF(A873="","",SUM($D$6:D873)),(D873+(B873*$F$1)/($I$1-A872)))</f>
        <v/>
      </c>
      <c r="E874" s="2" t="str">
        <f>IF(A874="",IF(A873="","",SUM($E$6:E873)),C874+D874)</f>
        <v/>
      </c>
      <c r="G874" s="1" t="str">
        <f t="shared" si="88"/>
        <v/>
      </c>
      <c r="H874" s="2" t="str">
        <f t="shared" si="87"/>
        <v/>
      </c>
      <c r="I874" s="2" t="str">
        <f>IF(G874="",IF(G873="","",SUM(I$6:I873)),H874*$F$2)</f>
        <v/>
      </c>
      <c r="J874" s="2" t="str">
        <f>IF(G874="",IF(G873="","",SUM($J$6:J873)),K874-I874)</f>
        <v/>
      </c>
      <c r="K874" s="2" t="str">
        <f>IF(G874="",IF(G873="","",SUM($K$6:K873)),H874*(100%+$F$2)^($I$1-G873)*$F$2/((100%+$F$2)^($I$1-G873)-1))</f>
        <v/>
      </c>
    </row>
    <row r="875" spans="2:11" x14ac:dyDescent="0.35">
      <c r="B875" s="9" t="str">
        <f t="shared" si="86"/>
        <v/>
      </c>
      <c r="C875" s="2" t="str">
        <f>IF(A875="",IF(A874="","",SUM($C$6:C874)),B875*$F$2)</f>
        <v/>
      </c>
      <c r="D875" s="2" t="str">
        <f>IF(A875="",IF(A874="","",SUM($D$6:D874)),(D874+(B874*$F$1)/($I$1-A873)))</f>
        <v/>
      </c>
      <c r="E875" s="2" t="str">
        <f>IF(A875="",IF(A874="","",SUM($E$6:E874)),C875+D875)</f>
        <v/>
      </c>
      <c r="G875" s="1" t="str">
        <f t="shared" si="88"/>
        <v/>
      </c>
      <c r="H875" s="2" t="str">
        <f t="shared" si="87"/>
        <v/>
      </c>
      <c r="I875" s="2" t="str">
        <f>IF(G875="",IF(G874="","",SUM(I$6:I874)),H875*$F$2)</f>
        <v/>
      </c>
      <c r="J875" s="2" t="str">
        <f>IF(G875="",IF(G874="","",SUM($J$6:J874)),K875-I875)</f>
        <v/>
      </c>
      <c r="K875" s="2" t="str">
        <f>IF(G875="",IF(G874="","",SUM($K$6:K874)),H875*(100%+$F$2)^($I$1-G874)*$F$2/((100%+$F$2)^($I$1-G874)-1))</f>
        <v/>
      </c>
    </row>
    <row r="876" spans="2:11" x14ac:dyDescent="0.35">
      <c r="B876" s="9" t="str">
        <f t="shared" si="86"/>
        <v/>
      </c>
      <c r="C876" s="2" t="str">
        <f>IF(A876="",IF(A875="","",SUM($C$6:C875)),B876*$F$2)</f>
        <v/>
      </c>
      <c r="D876" s="2" t="str">
        <f>IF(A876="",IF(A875="","",SUM($D$6:D875)),(D875+(B875*$F$1)/($I$1-A874)))</f>
        <v/>
      </c>
      <c r="E876" s="2" t="str">
        <f>IF(A876="",IF(A875="","",SUM($E$6:E875)),C876+D876)</f>
        <v/>
      </c>
      <c r="G876" s="1" t="str">
        <f t="shared" si="88"/>
        <v/>
      </c>
      <c r="H876" s="2" t="str">
        <f t="shared" si="87"/>
        <v/>
      </c>
      <c r="I876" s="2" t="str">
        <f>IF(G876="",IF(G875="","",SUM(I$6:I875)),H876*$F$2)</f>
        <v/>
      </c>
      <c r="J876" s="2" t="str">
        <f>IF(G876="",IF(G875="","",SUM($J$6:J875)),K876-I876)</f>
        <v/>
      </c>
      <c r="K876" s="2" t="str">
        <f>IF(G876="",IF(G875="","",SUM($K$6:K875)),H876*(100%+$F$2)^($I$1-G875)*$F$2/((100%+$F$2)^($I$1-G875)-1))</f>
        <v/>
      </c>
    </row>
    <row r="877" spans="2:11" x14ac:dyDescent="0.35">
      <c r="B877" s="9" t="str">
        <f t="shared" si="86"/>
        <v/>
      </c>
      <c r="C877" s="2" t="str">
        <f>IF(A877="",IF(A876="","",SUM($C$6:C876)),B877*$F$2)</f>
        <v/>
      </c>
      <c r="D877" s="2" t="str">
        <f>IF(A877="",IF(A876="","",SUM($D$6:D876)),(D876+(B876*$F$1)/($I$1-A875)))</f>
        <v/>
      </c>
      <c r="E877" s="2" t="str">
        <f>IF(A877="",IF(A876="","",SUM($E$6:E876)),C877+D877)</f>
        <v/>
      </c>
      <c r="G877" s="1" t="str">
        <f t="shared" si="88"/>
        <v/>
      </c>
      <c r="H877" s="2" t="str">
        <f t="shared" si="87"/>
        <v/>
      </c>
      <c r="I877" s="2" t="str">
        <f>IF(G877="",IF(G876="","",SUM(I$6:I876)),H877*$F$2)</f>
        <v/>
      </c>
      <c r="J877" s="2" t="str">
        <f>IF(G877="",IF(G876="","",SUM($J$6:J876)),K877-I877)</f>
        <v/>
      </c>
      <c r="K877" s="2" t="str">
        <f>IF(G877="",IF(G876="","",SUM($K$6:K876)),H877*(100%+$F$2)^($I$1-G876)*$F$2/((100%+$F$2)^($I$1-G876)-1))</f>
        <v/>
      </c>
    </row>
    <row r="878" spans="2:11" x14ac:dyDescent="0.35">
      <c r="B878" s="9" t="str">
        <f t="shared" si="86"/>
        <v/>
      </c>
      <c r="C878" s="2" t="str">
        <f>IF(A878="",IF(A877="","",SUM($C$6:C877)),B878*$F$2)</f>
        <v/>
      </c>
      <c r="D878" s="2" t="str">
        <f>IF(A878="",IF(A877="","",SUM($D$6:D877)),(D877+(B877*$F$1)/($I$1-A876)))</f>
        <v/>
      </c>
      <c r="E878" s="2" t="str">
        <f>IF(A878="",IF(A877="","",SUM($E$6:E877)),C878+D878)</f>
        <v/>
      </c>
      <c r="G878" s="1" t="str">
        <f t="shared" si="88"/>
        <v/>
      </c>
      <c r="H878" s="2" t="str">
        <f t="shared" si="87"/>
        <v/>
      </c>
      <c r="I878" s="2" t="str">
        <f>IF(G878="",IF(G877="","",SUM(I$6:I877)),H878*$F$2)</f>
        <v/>
      </c>
      <c r="J878" s="2" t="str">
        <f>IF(G878="",IF(G877="","",SUM($J$6:J877)),K878-I878)</f>
        <v/>
      </c>
      <c r="K878" s="2" t="str">
        <f>IF(G878="",IF(G877="","",SUM($K$6:K877)),H878*(100%+$F$2)^($I$1-G877)*$F$2/((100%+$F$2)^($I$1-G877)-1))</f>
        <v/>
      </c>
    </row>
    <row r="879" spans="2:11" x14ac:dyDescent="0.35">
      <c r="B879" s="9" t="str">
        <f t="shared" si="86"/>
        <v/>
      </c>
      <c r="C879" s="2" t="str">
        <f>IF(A879="",IF(A878="","",SUM($C$6:C878)),B879*$F$2)</f>
        <v/>
      </c>
      <c r="D879" s="2" t="str">
        <f>IF(A879="",IF(A878="","",SUM($D$6:D878)),(D878+(B878*$F$1)/($I$1-A877)))</f>
        <v/>
      </c>
      <c r="E879" s="2" t="str">
        <f>IF(A879="",IF(A878="","",SUM($E$6:E878)),C879+D879)</f>
        <v/>
      </c>
      <c r="G879" s="1" t="str">
        <f t="shared" si="88"/>
        <v/>
      </c>
      <c r="H879" s="2" t="str">
        <f t="shared" si="87"/>
        <v/>
      </c>
      <c r="I879" s="2" t="str">
        <f>IF(G879="",IF(G878="","",SUM(I$6:I878)),H879*$F$2)</f>
        <v/>
      </c>
      <c r="J879" s="2" t="str">
        <f>IF(G879="",IF(G878="","",SUM($J$6:J878)),K879-I879)</f>
        <v/>
      </c>
      <c r="K879" s="2" t="str">
        <f>IF(G879="",IF(G878="","",SUM($K$6:K878)),H879*(100%+$F$2)^($I$1-G878)*$F$2/((100%+$F$2)^($I$1-G878)-1))</f>
        <v/>
      </c>
    </row>
    <row r="880" spans="2:11" x14ac:dyDescent="0.35">
      <c r="B880" s="9" t="str">
        <f t="shared" ref="B880:B943" si="89">IF(A880="",IF(A879="","","samtals"),B879+(B879-D879)*$F$1-D879)</f>
        <v/>
      </c>
      <c r="C880" s="2" t="str">
        <f>IF(A880="",IF(A879="","",SUM($C$6:C879)),B880*$F$2)</f>
        <v/>
      </c>
      <c r="D880" s="2" t="str">
        <f>IF(A880="",IF(A879="","",SUM($D$6:D879)),(D879+(B879*$F$1)/($I$1-A878)))</f>
        <v/>
      </c>
      <c r="E880" s="2" t="str">
        <f>IF(A880="",IF(A879="","",SUM($E$6:E879)),C880+D880)</f>
        <v/>
      </c>
      <c r="G880" s="1" t="str">
        <f t="shared" si="88"/>
        <v/>
      </c>
      <c r="H880" s="2" t="str">
        <f t="shared" si="87"/>
        <v/>
      </c>
      <c r="I880" s="2" t="str">
        <f>IF(G880="",IF(G879="","",SUM(I$6:I879)),H880*$F$2)</f>
        <v/>
      </c>
      <c r="J880" s="2" t="str">
        <f>IF(G880="",IF(G879="","",SUM($J$6:J879)),K880-I880)</f>
        <v/>
      </c>
      <c r="K880" s="2" t="str">
        <f>IF(G880="",IF(G879="","",SUM($K$6:K879)),H880*(100%+$F$2)^($I$1-G879)*$F$2/((100%+$F$2)^($I$1-G879)-1))</f>
        <v/>
      </c>
    </row>
    <row r="881" spans="2:11" x14ac:dyDescent="0.35">
      <c r="B881" s="9" t="str">
        <f t="shared" si="89"/>
        <v/>
      </c>
      <c r="C881" s="2" t="str">
        <f>IF(A881="",IF(A880="","",SUM($C$6:C880)),B881*$F$2)</f>
        <v/>
      </c>
      <c r="D881" s="2" t="str">
        <f>IF(A881="",IF(A880="","",SUM($D$6:D880)),(D880+(B880*$F$1)/($I$1-A879)))</f>
        <v/>
      </c>
      <c r="E881" s="2" t="str">
        <f>IF(A881="",IF(A880="","",SUM($E$6:E880)),C881+D881)</f>
        <v/>
      </c>
      <c r="G881" s="1" t="str">
        <f t="shared" si="88"/>
        <v/>
      </c>
      <c r="H881" s="2" t="str">
        <f t="shared" si="87"/>
        <v/>
      </c>
      <c r="I881" s="2" t="str">
        <f>IF(G881="",IF(G880="","",SUM(I$6:I880)),H881*$F$2)</f>
        <v/>
      </c>
      <c r="J881" s="2" t="str">
        <f>IF(G881="",IF(G880="","",SUM($J$6:J880)),K881-I881)</f>
        <v/>
      </c>
      <c r="K881" s="2" t="str">
        <f>IF(G881="",IF(G880="","",SUM($K$6:K880)),H881*(100%+$F$2)^($I$1-G880)*$F$2/((100%+$F$2)^($I$1-G880)-1))</f>
        <v/>
      </c>
    </row>
    <row r="882" spans="2:11" x14ac:dyDescent="0.35">
      <c r="B882" s="9" t="str">
        <f t="shared" si="89"/>
        <v/>
      </c>
      <c r="C882" s="2" t="str">
        <f>IF(A882="",IF(A881="","",SUM($C$6:C881)),B882*$F$2)</f>
        <v/>
      </c>
      <c r="D882" s="2" t="str">
        <f>IF(A882="",IF(A881="","",SUM($D$6:D881)),(D881+(B881*$F$1)/($I$1-A880)))</f>
        <v/>
      </c>
      <c r="E882" s="2" t="str">
        <f>IF(A882="",IF(A881="","",SUM($E$6:E881)),C882+D882)</f>
        <v/>
      </c>
      <c r="G882" s="1" t="str">
        <f t="shared" si="88"/>
        <v/>
      </c>
      <c r="H882" s="2" t="str">
        <f t="shared" si="87"/>
        <v/>
      </c>
      <c r="I882" s="2" t="str">
        <f>IF(G882="",IF(G881="","",SUM(I$6:I881)),H882*$F$2)</f>
        <v/>
      </c>
      <c r="J882" s="2" t="str">
        <f>IF(G882="",IF(G881="","",SUM($J$6:J881)),K882-I882)</f>
        <v/>
      </c>
      <c r="K882" s="2" t="str">
        <f>IF(G882="",IF(G881="","",SUM($K$6:K881)),H882*(100%+$F$2)^($I$1-G881)*$F$2/((100%+$F$2)^($I$1-G881)-1))</f>
        <v/>
      </c>
    </row>
    <row r="883" spans="2:11" x14ac:dyDescent="0.35">
      <c r="B883" s="9" t="str">
        <f t="shared" si="89"/>
        <v/>
      </c>
      <c r="C883" s="2" t="str">
        <f>IF(A883="",IF(A882="","",SUM($C$6:C882)),B883*$F$2)</f>
        <v/>
      </c>
      <c r="D883" s="2" t="str">
        <f>IF(A883="",IF(A882="","",SUM($D$6:D882)),(D882+(B882*$F$1)/($I$1-A881)))</f>
        <v/>
      </c>
      <c r="E883" s="2" t="str">
        <f>IF(A883="",IF(A882="","",SUM($E$6:E882)),C883+D883)</f>
        <v/>
      </c>
      <c r="G883" s="1" t="str">
        <f t="shared" si="88"/>
        <v/>
      </c>
      <c r="H883" s="2" t="str">
        <f t="shared" si="87"/>
        <v/>
      </c>
      <c r="I883" s="2" t="str">
        <f>IF(G883="",IF(G882="","",SUM(I$6:I882)),H883*$F$2)</f>
        <v/>
      </c>
      <c r="J883" s="2" t="str">
        <f>IF(G883="",IF(G882="","",SUM($J$6:J882)),K883-I883)</f>
        <v/>
      </c>
      <c r="K883" s="2" t="str">
        <f>IF(G883="",IF(G882="","",SUM($K$6:K882)),H883*(100%+$F$2)^($I$1-G882)*$F$2/((100%+$F$2)^($I$1-G882)-1))</f>
        <v/>
      </c>
    </row>
    <row r="884" spans="2:11" x14ac:dyDescent="0.35">
      <c r="B884" s="9" t="str">
        <f t="shared" si="89"/>
        <v/>
      </c>
      <c r="C884" s="2" t="str">
        <f>IF(A884="",IF(A883="","",SUM($C$6:C883)),B884*$F$2)</f>
        <v/>
      </c>
      <c r="D884" s="2" t="str">
        <f>IF(A884="",IF(A883="","",SUM($D$6:D883)),(D883+(B883*$F$1)/($I$1-A882)))</f>
        <v/>
      </c>
      <c r="E884" s="2" t="str">
        <f>IF(A884="",IF(A883="","",SUM($E$6:E883)),C884+D884)</f>
        <v/>
      </c>
      <c r="G884" s="1" t="str">
        <f t="shared" si="88"/>
        <v/>
      </c>
      <c r="H884" s="2" t="str">
        <f t="shared" si="87"/>
        <v/>
      </c>
      <c r="I884" s="2" t="str">
        <f>IF(G884="",IF(G883="","",SUM(I$6:I883)),H884*$F$2)</f>
        <v/>
      </c>
      <c r="J884" s="2" t="str">
        <f>IF(G884="",IF(G883="","",SUM($J$6:J883)),K884-I884)</f>
        <v/>
      </c>
      <c r="K884" s="2" t="str">
        <f>IF(G884="",IF(G883="","",SUM($K$6:K883)),H884*(100%+$F$2)^($I$1-G883)*$F$2/((100%+$F$2)^($I$1-G883)-1))</f>
        <v/>
      </c>
    </row>
    <row r="885" spans="2:11" x14ac:dyDescent="0.35">
      <c r="B885" s="9" t="str">
        <f t="shared" si="89"/>
        <v/>
      </c>
      <c r="C885" s="2" t="str">
        <f>IF(A885="",IF(A884="","",SUM($C$6:C884)),B885*$F$2)</f>
        <v/>
      </c>
      <c r="D885" s="2" t="str">
        <f>IF(A885="",IF(A884="","",SUM($D$6:D884)),(D884+(B884*$F$1)/($I$1-A883)))</f>
        <v/>
      </c>
      <c r="E885" s="2" t="str">
        <f>IF(A885="",IF(A884="","",SUM($E$6:E884)),C885+D885)</f>
        <v/>
      </c>
      <c r="G885" s="1" t="str">
        <f t="shared" si="88"/>
        <v/>
      </c>
      <c r="H885" s="2" t="str">
        <f t="shared" si="87"/>
        <v/>
      </c>
      <c r="I885" s="2" t="str">
        <f>IF(G885="",IF(G884="","",SUM(I$6:I884)),H885*$F$2)</f>
        <v/>
      </c>
      <c r="J885" s="2" t="str">
        <f>IF(G885="",IF(G884="","",SUM($J$6:J884)),K885-I885)</f>
        <v/>
      </c>
      <c r="K885" s="2" t="str">
        <f>IF(G885="",IF(G884="","",SUM($K$6:K884)),H885*(100%+$F$2)^($I$1-G884)*$F$2/((100%+$F$2)^($I$1-G884)-1))</f>
        <v/>
      </c>
    </row>
    <row r="886" spans="2:11" x14ac:dyDescent="0.35">
      <c r="B886" s="9" t="str">
        <f t="shared" si="89"/>
        <v/>
      </c>
      <c r="C886" s="2" t="str">
        <f>IF(A886="",IF(A885="","",SUM($C$6:C885)),B886*$F$2)</f>
        <v/>
      </c>
      <c r="D886" s="2" t="str">
        <f>IF(A886="",IF(A885="","",SUM($D$6:D885)),(D885+(B885*$F$1)/($I$1-A884)))</f>
        <v/>
      </c>
      <c r="E886" s="2" t="str">
        <f>IF(A886="",IF(A885="","",SUM($E$6:E885)),C886+D886)</f>
        <v/>
      </c>
      <c r="G886" s="1" t="str">
        <f t="shared" si="88"/>
        <v/>
      </c>
      <c r="H886" s="2" t="str">
        <f t="shared" si="87"/>
        <v/>
      </c>
      <c r="I886" s="2" t="str">
        <f>IF(G886="",IF(G885="","",SUM(I$6:I885)),H886*$F$2)</f>
        <v/>
      </c>
      <c r="J886" s="2" t="str">
        <f>IF(G886="",IF(G885="","",SUM($J$6:J885)),K886-I886)</f>
        <v/>
      </c>
      <c r="K886" s="2" t="str">
        <f>IF(G886="",IF(G885="","",SUM($K$6:K885)),H886*(100%+$F$2)^($I$1-G885)*$F$2/((100%+$F$2)^($I$1-G885)-1))</f>
        <v/>
      </c>
    </row>
    <row r="887" spans="2:11" x14ac:dyDescent="0.35">
      <c r="B887" s="9" t="str">
        <f t="shared" si="89"/>
        <v/>
      </c>
      <c r="C887" s="2" t="str">
        <f>IF(A887="",IF(A886="","",SUM($C$6:C886)),B887*$F$2)</f>
        <v/>
      </c>
      <c r="D887" s="2" t="str">
        <f>IF(A887="",IF(A886="","",SUM($D$6:D886)),(D886+(B886*$F$1)/($I$1-A885)))</f>
        <v/>
      </c>
      <c r="E887" s="2" t="str">
        <f>IF(A887="",IF(A886="","",SUM($E$6:E886)),C887+D887)</f>
        <v/>
      </c>
      <c r="G887" s="1" t="str">
        <f t="shared" si="88"/>
        <v/>
      </c>
      <c r="H887" s="2" t="str">
        <f t="shared" si="87"/>
        <v/>
      </c>
      <c r="I887" s="2" t="str">
        <f>IF(G887="",IF(G886="","",SUM(I$6:I886)),H887*$F$2)</f>
        <v/>
      </c>
      <c r="J887" s="2" t="str">
        <f>IF(G887="",IF(G886="","",SUM($J$6:J886)),K887-I887)</f>
        <v/>
      </c>
      <c r="K887" s="2" t="str">
        <f>IF(G887="",IF(G886="","",SUM($K$6:K886)),H887*(100%+$F$2)^($I$1-G886)*$F$2/((100%+$F$2)^($I$1-G886)-1))</f>
        <v/>
      </c>
    </row>
    <row r="888" spans="2:11" x14ac:dyDescent="0.35">
      <c r="B888" s="9" t="str">
        <f t="shared" si="89"/>
        <v/>
      </c>
      <c r="C888" s="2" t="str">
        <f>IF(A888="",IF(A887="","",SUM($C$6:C887)),B888*$F$2)</f>
        <v/>
      </c>
      <c r="D888" s="2" t="str">
        <f>IF(A888="",IF(A887="","",SUM($D$6:D887)),(D887+(B887*$F$1)/($I$1-A886)))</f>
        <v/>
      </c>
      <c r="E888" s="2" t="str">
        <f>IF(A888="",IF(A887="","",SUM($E$6:E887)),C888+D888)</f>
        <v/>
      </c>
      <c r="G888" s="1" t="str">
        <f t="shared" si="88"/>
        <v/>
      </c>
      <c r="H888" s="2" t="str">
        <f t="shared" si="87"/>
        <v/>
      </c>
      <c r="I888" s="2" t="str">
        <f>IF(G888="",IF(G887="","",SUM(I$6:I887)),H888*$F$2)</f>
        <v/>
      </c>
      <c r="J888" s="2" t="str">
        <f>IF(G888="",IF(G887="","",SUM($J$6:J887)),K888-I888)</f>
        <v/>
      </c>
      <c r="K888" s="2" t="str">
        <f>IF(G888="",IF(G887="","",SUM($K$6:K887)),H888*(100%+$F$2)^($I$1-G887)*$F$2/((100%+$F$2)^($I$1-G887)-1))</f>
        <v/>
      </c>
    </row>
    <row r="889" spans="2:11" x14ac:dyDescent="0.35">
      <c r="B889" s="9" t="str">
        <f t="shared" si="89"/>
        <v/>
      </c>
      <c r="C889" s="2" t="str">
        <f>IF(A889="",IF(A888="","",SUM($C$6:C888)),B889*$F$2)</f>
        <v/>
      </c>
      <c r="D889" s="2" t="str">
        <f>IF(A889="",IF(A888="","",SUM($D$6:D888)),(D888+(B888*$F$1)/($I$1-A887)))</f>
        <v/>
      </c>
      <c r="E889" s="2" t="str">
        <f>IF(A889="",IF(A888="","",SUM($E$6:E888)),C889+D889)</f>
        <v/>
      </c>
      <c r="G889" s="1" t="str">
        <f t="shared" si="88"/>
        <v/>
      </c>
      <c r="H889" s="2" t="str">
        <f t="shared" si="87"/>
        <v/>
      </c>
      <c r="I889" s="2" t="str">
        <f>IF(G889="",IF(G888="","",SUM(I$6:I888)),H889*$F$2)</f>
        <v/>
      </c>
      <c r="J889" s="2" t="str">
        <f>IF(G889="",IF(G888="","",SUM($J$6:J888)),K889-I889)</f>
        <v/>
      </c>
      <c r="K889" s="2" t="str">
        <f>IF(G889="",IF(G888="","",SUM($K$6:K888)),H889*(100%+$F$2)^($I$1-G888)*$F$2/((100%+$F$2)^($I$1-G888)-1))</f>
        <v/>
      </c>
    </row>
    <row r="890" spans="2:11" x14ac:dyDescent="0.35">
      <c r="B890" s="9" t="str">
        <f t="shared" si="89"/>
        <v/>
      </c>
      <c r="C890" s="2" t="str">
        <f>IF(A890="",IF(A889="","",SUM($C$6:C889)),B890*$F$2)</f>
        <v/>
      </c>
      <c r="D890" s="2" t="str">
        <f>IF(A890="",IF(A889="","",SUM($D$6:D889)),(D889+(B889*$F$1)/($I$1-A888)))</f>
        <v/>
      </c>
      <c r="E890" s="2" t="str">
        <f>IF(A890="",IF(A889="","",SUM($E$6:E889)),C890+D890)</f>
        <v/>
      </c>
      <c r="G890" s="1" t="str">
        <f t="shared" si="88"/>
        <v/>
      </c>
      <c r="H890" s="2" t="str">
        <f t="shared" si="87"/>
        <v/>
      </c>
      <c r="I890" s="2" t="str">
        <f>IF(G890="",IF(G889="","",SUM(I$6:I889)),H890*$F$2)</f>
        <v/>
      </c>
      <c r="J890" s="2" t="str">
        <f>IF(G890="",IF(G889="","",SUM($J$6:J889)),K890-I890)</f>
        <v/>
      </c>
      <c r="K890" s="2" t="str">
        <f>IF(G890="",IF(G889="","",SUM($K$6:K889)),H890*(100%+$F$2)^($I$1-G889)*$F$2/((100%+$F$2)^($I$1-G889)-1))</f>
        <v/>
      </c>
    </row>
    <row r="891" spans="2:11" x14ac:dyDescent="0.35">
      <c r="B891" s="9" t="str">
        <f t="shared" si="89"/>
        <v/>
      </c>
      <c r="C891" s="2" t="str">
        <f>IF(A891="",IF(A890="","",SUM($C$6:C890)),B891*$F$2)</f>
        <v/>
      </c>
      <c r="D891" s="2" t="str">
        <f>IF(A891="",IF(A890="","",SUM($D$6:D890)),(D890+(B890*$F$1)/($I$1-A889)))</f>
        <v/>
      </c>
      <c r="E891" s="2" t="str">
        <f>IF(A891="",IF(A890="","",SUM($E$6:E890)),C891+D891)</f>
        <v/>
      </c>
      <c r="G891" s="1" t="str">
        <f t="shared" si="88"/>
        <v/>
      </c>
      <c r="H891" s="2" t="str">
        <f t="shared" si="87"/>
        <v/>
      </c>
      <c r="I891" s="2" t="str">
        <f>IF(G891="",IF(G890="","",SUM(I$6:I890)),H891*$F$2)</f>
        <v/>
      </c>
      <c r="J891" s="2" t="str">
        <f>IF(G891="",IF(G890="","",SUM($J$6:J890)),K891-I891)</f>
        <v/>
      </c>
      <c r="K891" s="2" t="str">
        <f>IF(G891="",IF(G890="","",SUM($K$6:K890)),H891*(100%+$F$2)^($I$1-G890)*$F$2/((100%+$F$2)^($I$1-G890)-1))</f>
        <v/>
      </c>
    </row>
    <row r="892" spans="2:11" x14ac:dyDescent="0.35">
      <c r="B892" s="9" t="str">
        <f t="shared" si="89"/>
        <v/>
      </c>
      <c r="C892" s="2" t="str">
        <f>IF(A892="",IF(A891="","",SUM($C$6:C891)),B892*$F$2)</f>
        <v/>
      </c>
      <c r="D892" s="2" t="str">
        <f>IF(A892="",IF(A891="","",SUM($D$6:D891)),(D891+(B891*$F$1)/($I$1-A890)))</f>
        <v/>
      </c>
      <c r="E892" s="2" t="str">
        <f>IF(A892="",IF(A891="","",SUM($E$6:E891)),C892+D892)</f>
        <v/>
      </c>
      <c r="G892" s="1" t="str">
        <f t="shared" si="88"/>
        <v/>
      </c>
      <c r="H892" s="2" t="str">
        <f t="shared" si="87"/>
        <v/>
      </c>
      <c r="I892" s="2" t="str">
        <f>IF(G892="",IF(G891="","",SUM(I$6:I891)),H892*$F$2)</f>
        <v/>
      </c>
      <c r="J892" s="2" t="str">
        <f>IF(G892="",IF(G891="","",SUM($J$6:J891)),K892-I892)</f>
        <v/>
      </c>
      <c r="K892" s="2" t="str">
        <f>IF(G892="",IF(G891="","",SUM($K$6:K891)),H892*(100%+$F$2)^($I$1-G891)*$F$2/((100%+$F$2)^($I$1-G891)-1))</f>
        <v/>
      </c>
    </row>
    <row r="893" spans="2:11" x14ac:dyDescent="0.35">
      <c r="B893" s="9" t="str">
        <f t="shared" si="89"/>
        <v/>
      </c>
      <c r="C893" s="2" t="str">
        <f>IF(A893="",IF(A892="","",SUM($C$6:C892)),B893*$F$2)</f>
        <v/>
      </c>
      <c r="D893" s="2" t="str">
        <f>IF(A893="",IF(A892="","",SUM($D$6:D892)),(D892+(B892*$F$1)/($I$1-A891)))</f>
        <v/>
      </c>
      <c r="E893" s="2" t="str">
        <f>IF(A893="",IF(A892="","",SUM($E$6:E892)),C893+D893)</f>
        <v/>
      </c>
      <c r="G893" s="1" t="str">
        <f t="shared" si="88"/>
        <v/>
      </c>
      <c r="H893" s="2" t="str">
        <f t="shared" si="87"/>
        <v/>
      </c>
      <c r="I893" s="2" t="str">
        <f>IF(G893="",IF(G892="","",SUM(I$6:I892)),H893*$F$2)</f>
        <v/>
      </c>
      <c r="J893" s="2" t="str">
        <f>IF(G893="",IF(G892="","",SUM($J$6:J892)),K893-I893)</f>
        <v/>
      </c>
      <c r="K893" s="2" t="str">
        <f>IF(G893="",IF(G892="","",SUM($K$6:K892)),H893*(100%+$F$2)^($I$1-G892)*$F$2/((100%+$F$2)^($I$1-G892)-1))</f>
        <v/>
      </c>
    </row>
    <row r="894" spans="2:11" x14ac:dyDescent="0.35">
      <c r="B894" s="9" t="str">
        <f t="shared" si="89"/>
        <v/>
      </c>
      <c r="C894" s="2" t="str">
        <f>IF(A894="",IF(A893="","",SUM($C$6:C893)),B894*$F$2)</f>
        <v/>
      </c>
      <c r="D894" s="2" t="str">
        <f>IF(A894="",IF(A893="","",SUM($D$6:D893)),(D893+(B893*$F$1)/($I$1-A892)))</f>
        <v/>
      </c>
      <c r="E894" s="2" t="str">
        <f>IF(A894="",IF(A893="","",SUM($E$6:E893)),C894+D894)</f>
        <v/>
      </c>
      <c r="G894" s="1" t="str">
        <f t="shared" si="88"/>
        <v/>
      </c>
      <c r="H894" s="2" t="str">
        <f t="shared" si="87"/>
        <v/>
      </c>
      <c r="I894" s="2" t="str">
        <f>IF(G894="",IF(G893="","",SUM(I$6:I893)),H894*$F$2)</f>
        <v/>
      </c>
      <c r="J894" s="2" t="str">
        <f>IF(G894="",IF(G893="","",SUM($J$6:J893)),K894-I894)</f>
        <v/>
      </c>
      <c r="K894" s="2" t="str">
        <f>IF(G894="",IF(G893="","",SUM($K$6:K893)),H894*(100%+$F$2)^($I$1-G893)*$F$2/((100%+$F$2)^($I$1-G893)-1))</f>
        <v/>
      </c>
    </row>
    <row r="895" spans="2:11" x14ac:dyDescent="0.35">
      <c r="B895" s="9" t="str">
        <f t="shared" si="89"/>
        <v/>
      </c>
      <c r="C895" s="2" t="str">
        <f>IF(A895="",IF(A894="","",SUM($C$6:C894)),B895*$F$2)</f>
        <v/>
      </c>
      <c r="D895" s="2" t="str">
        <f>IF(A895="",IF(A894="","",SUM($D$6:D894)),(D894+(B894*$F$1)/($I$1-A893)))</f>
        <v/>
      </c>
      <c r="E895" s="2" t="str">
        <f>IF(A895="",IF(A894="","",SUM($E$6:E894)),C895+D895)</f>
        <v/>
      </c>
      <c r="G895" s="1" t="str">
        <f t="shared" si="88"/>
        <v/>
      </c>
      <c r="H895" s="2" t="str">
        <f t="shared" si="87"/>
        <v/>
      </c>
      <c r="I895" s="2" t="str">
        <f>IF(G895="",IF(G894="","",SUM(I$6:I894)),H895*$F$2)</f>
        <v/>
      </c>
      <c r="J895" s="2" t="str">
        <f>IF(G895="",IF(G894="","",SUM($J$6:J894)),K895-I895)</f>
        <v/>
      </c>
      <c r="K895" s="2" t="str">
        <f>IF(G895="",IF(G894="","",SUM($K$6:K894)),H895*(100%+$F$2)^($I$1-G894)*$F$2/((100%+$F$2)^($I$1-G894)-1))</f>
        <v/>
      </c>
    </row>
    <row r="896" spans="2:11" x14ac:dyDescent="0.35">
      <c r="B896" s="9" t="str">
        <f t="shared" si="89"/>
        <v/>
      </c>
      <c r="C896" s="2" t="str">
        <f>IF(A896="",IF(A895="","",SUM($C$6:C895)),B896*$F$2)</f>
        <v/>
      </c>
      <c r="D896" s="2" t="str">
        <f>IF(A896="",IF(A895="","",SUM($D$6:D895)),(D895+(B895*$F$1)/($I$1-A894)))</f>
        <v/>
      </c>
      <c r="E896" s="2" t="str">
        <f>IF(A896="",IF(A895="","",SUM($E$6:E895)),C896+D896)</f>
        <v/>
      </c>
      <c r="G896" s="1" t="str">
        <f t="shared" si="88"/>
        <v/>
      </c>
      <c r="H896" s="2" t="str">
        <f t="shared" si="87"/>
        <v/>
      </c>
      <c r="I896" s="2" t="str">
        <f>IF(G896="",IF(G895="","",SUM(I$6:I895)),H896*$F$2)</f>
        <v/>
      </c>
      <c r="J896" s="2" t="str">
        <f>IF(G896="",IF(G895="","",SUM($J$6:J895)),K896-I896)</f>
        <v/>
      </c>
      <c r="K896" s="2" t="str">
        <f>IF(G896="",IF(G895="","",SUM($K$6:K895)),H896*(100%+$F$2)^($I$1-G895)*$F$2/((100%+$F$2)^($I$1-G895)-1))</f>
        <v/>
      </c>
    </row>
    <row r="897" spans="2:11" x14ac:dyDescent="0.35">
      <c r="B897" s="9" t="str">
        <f t="shared" si="89"/>
        <v/>
      </c>
      <c r="C897" s="2" t="str">
        <f>IF(A897="",IF(A896="","",SUM($C$6:C896)),B897*$F$2)</f>
        <v/>
      </c>
      <c r="D897" s="2" t="str">
        <f>IF(A897="",IF(A896="","",SUM($D$6:D896)),(D896+(B896*$F$1)/($I$1-A895)))</f>
        <v/>
      </c>
      <c r="E897" s="2" t="str">
        <f>IF(A897="",IF(A896="","",SUM($E$6:E896)),C897+D897)</f>
        <v/>
      </c>
      <c r="G897" s="1" t="str">
        <f t="shared" si="88"/>
        <v/>
      </c>
      <c r="H897" s="2" t="str">
        <f t="shared" si="87"/>
        <v/>
      </c>
      <c r="I897" s="2" t="str">
        <f>IF(G897="",IF(G896="","",SUM(I$6:I896)),H897*$F$2)</f>
        <v/>
      </c>
      <c r="J897" s="2" t="str">
        <f>IF(G897="",IF(G896="","",SUM($J$6:J896)),K897-I897)</f>
        <v/>
      </c>
      <c r="K897" s="2" t="str">
        <f>IF(G897="",IF(G896="","",SUM($K$6:K896)),H897*(100%+$F$2)^($I$1-G896)*$F$2/((100%+$F$2)^($I$1-G896)-1))</f>
        <v/>
      </c>
    </row>
    <row r="898" spans="2:11" x14ac:dyDescent="0.35">
      <c r="B898" s="9" t="str">
        <f t="shared" si="89"/>
        <v/>
      </c>
      <c r="C898" s="2" t="str">
        <f>IF(A898="",IF(A897="","",SUM($C$6:C897)),B898*$F$2)</f>
        <v/>
      </c>
      <c r="D898" s="2" t="str">
        <f>IF(A898="",IF(A897="","",SUM($D$6:D897)),(D897+(B897*$F$1)/($I$1-A896)))</f>
        <v/>
      </c>
      <c r="E898" s="2" t="str">
        <f>IF(A898="",IF(A897="","",SUM($E$6:E897)),C898+D898)</f>
        <v/>
      </c>
      <c r="G898" s="1" t="str">
        <f t="shared" si="88"/>
        <v/>
      </c>
      <c r="H898" s="2" t="str">
        <f t="shared" si="87"/>
        <v/>
      </c>
      <c r="I898" s="2" t="str">
        <f>IF(G898="",IF(G897="","",SUM(I$6:I897)),H898*$F$2)</f>
        <v/>
      </c>
      <c r="J898" s="2" t="str">
        <f>IF(G898="",IF(G897="","",SUM($J$6:J897)),K898-I898)</f>
        <v/>
      </c>
      <c r="K898" s="2" t="str">
        <f>IF(G898="",IF(G897="","",SUM($K$6:K897)),H898*(100%+$F$2)^($I$1-G897)*$F$2/((100%+$F$2)^($I$1-G897)-1))</f>
        <v/>
      </c>
    </row>
    <row r="899" spans="2:11" x14ac:dyDescent="0.35">
      <c r="B899" s="9" t="str">
        <f t="shared" si="89"/>
        <v/>
      </c>
      <c r="C899" s="2" t="str">
        <f>IF(A899="",IF(A898="","",SUM($C$6:C898)),B899*$F$2)</f>
        <v/>
      </c>
      <c r="D899" s="2" t="str">
        <f>IF(A899="",IF(A898="","",SUM($D$6:D898)),(D898+(B898*$F$1)/($I$1-A897)))</f>
        <v/>
      </c>
      <c r="E899" s="2" t="str">
        <f>IF(A899="",IF(A898="","",SUM($E$6:E898)),C899+D899)</f>
        <v/>
      </c>
      <c r="G899" s="1" t="str">
        <f t="shared" si="88"/>
        <v/>
      </c>
      <c r="H899" s="2" t="str">
        <f t="shared" si="87"/>
        <v/>
      </c>
      <c r="I899" s="2" t="str">
        <f>IF(G899="",IF(G898="","",SUM(I$6:I898)),H899*$F$2)</f>
        <v/>
      </c>
      <c r="J899" s="2" t="str">
        <f>IF(G899="",IF(G898="","",SUM($J$6:J898)),K899-I899)</f>
        <v/>
      </c>
      <c r="K899" s="2" t="str">
        <f>IF(G899="",IF(G898="","",SUM($K$6:K898)),H899*(100%+$F$2)^($I$1-G898)*$F$2/((100%+$F$2)^($I$1-G898)-1))</f>
        <v/>
      </c>
    </row>
    <row r="900" spans="2:11" x14ac:dyDescent="0.35">
      <c r="B900" s="9" t="str">
        <f t="shared" si="89"/>
        <v/>
      </c>
      <c r="C900" s="2" t="str">
        <f>IF(A900="",IF(A899="","",SUM($C$6:C899)),B900*$F$2)</f>
        <v/>
      </c>
      <c r="D900" s="2" t="str">
        <f>IF(A900="",IF(A899="","",SUM($D$6:D899)),(D899+(B899*$F$1)/($I$1-A898)))</f>
        <v/>
      </c>
      <c r="E900" s="2" t="str">
        <f>IF(A900="",IF(A899="","",SUM($E$6:E899)),C900+D900)</f>
        <v/>
      </c>
      <c r="G900" s="1" t="str">
        <f t="shared" si="88"/>
        <v/>
      </c>
      <c r="H900" s="2" t="str">
        <f t="shared" si="87"/>
        <v/>
      </c>
      <c r="I900" s="2" t="str">
        <f>IF(G900="",IF(G899="","",SUM(I$6:I899)),H900*$F$2)</f>
        <v/>
      </c>
      <c r="J900" s="2" t="str">
        <f>IF(G900="",IF(G899="","",SUM($J$6:J899)),K900-I900)</f>
        <v/>
      </c>
      <c r="K900" s="2" t="str">
        <f>IF(G900="",IF(G899="","",SUM($K$6:K899)),H900*(100%+$F$2)^($I$1-G899)*$F$2/((100%+$F$2)^($I$1-G899)-1))</f>
        <v/>
      </c>
    </row>
    <row r="901" spans="2:11" x14ac:dyDescent="0.35">
      <c r="B901" s="9" t="str">
        <f t="shared" si="89"/>
        <v/>
      </c>
      <c r="C901" s="2" t="str">
        <f>IF(A901="",IF(A900="","",SUM($C$6:C900)),B901*$F$2)</f>
        <v/>
      </c>
      <c r="D901" s="2" t="str">
        <f>IF(A901="",IF(A900="","",SUM($D$6:D900)),(D900+(B900*$F$1)/($I$1-A899)))</f>
        <v/>
      </c>
      <c r="E901" s="2" t="str">
        <f>IF(A901="",IF(A900="","",SUM($E$6:E900)),C901+D901)</f>
        <v/>
      </c>
      <c r="G901" s="1" t="str">
        <f t="shared" si="88"/>
        <v/>
      </c>
      <c r="H901" s="2" t="str">
        <f t="shared" si="87"/>
        <v/>
      </c>
      <c r="I901" s="2" t="str">
        <f>IF(G901="",IF(G900="","",SUM(I$6:I900)),H901*$F$2)</f>
        <v/>
      </c>
      <c r="J901" s="2" t="str">
        <f>IF(G901="",IF(G900="","",SUM($J$6:J900)),K901-I901)</f>
        <v/>
      </c>
      <c r="K901" s="2" t="str">
        <f>IF(G901="",IF(G900="","",SUM($K$6:K900)),H901*(100%+$F$2)^($I$1-G900)*$F$2/((100%+$F$2)^($I$1-G900)-1))</f>
        <v/>
      </c>
    </row>
    <row r="902" spans="2:11" x14ac:dyDescent="0.35">
      <c r="B902" s="9" t="str">
        <f t="shared" si="89"/>
        <v/>
      </c>
      <c r="C902" s="2" t="str">
        <f>IF(A902="",IF(A901="","",SUM($C$6:C901)),B902*$F$2)</f>
        <v/>
      </c>
      <c r="D902" s="2" t="str">
        <f>IF(A902="",IF(A901="","",SUM($D$6:D901)),(D901+(B901*$F$1)/($I$1-A900)))</f>
        <v/>
      </c>
      <c r="E902" s="2" t="str">
        <f>IF(A902="",IF(A901="","",SUM($E$6:E901)),C902+D902)</f>
        <v/>
      </c>
      <c r="G902" s="1" t="str">
        <f t="shared" si="88"/>
        <v/>
      </c>
      <c r="H902" s="2" t="str">
        <f t="shared" si="87"/>
        <v/>
      </c>
      <c r="I902" s="2" t="str">
        <f>IF(G902="",IF(G901="","",SUM(I$6:I901)),H902*$F$2)</f>
        <v/>
      </c>
      <c r="J902" s="2" t="str">
        <f>IF(G902="",IF(G901="","",SUM($J$6:J901)),K902-I902)</f>
        <v/>
      </c>
      <c r="K902" s="2" t="str">
        <f>IF(G902="",IF(G901="","",SUM($K$6:K901)),H902*(100%+$F$2)^($I$1-G901)*$F$2/((100%+$F$2)^($I$1-G901)-1))</f>
        <v/>
      </c>
    </row>
    <row r="903" spans="2:11" x14ac:dyDescent="0.35">
      <c r="B903" s="9" t="str">
        <f t="shared" si="89"/>
        <v/>
      </c>
      <c r="C903" s="2" t="str">
        <f>IF(A903="",IF(A902="","",SUM($C$6:C902)),B903*$F$2)</f>
        <v/>
      </c>
      <c r="D903" s="2" t="str">
        <f>IF(A903="",IF(A902="","",SUM($D$6:D902)),(D902+(B902*$F$1)/($I$1-A901)))</f>
        <v/>
      </c>
      <c r="E903" s="2" t="str">
        <f>IF(A903="",IF(A902="","",SUM($E$6:E902)),C903+D903)</f>
        <v/>
      </c>
      <c r="G903" s="1" t="str">
        <f t="shared" si="88"/>
        <v/>
      </c>
      <c r="H903" s="2" t="str">
        <f t="shared" ref="H903:H966" si="90">IF(G903="",IF(G902="","","samtals"),H902+(H902-J902)*$F$1-J902)</f>
        <v/>
      </c>
      <c r="I903" s="2" t="str">
        <f>IF(G903="",IF(G902="","",SUM(I$6:I902)),H903*$F$2)</f>
        <v/>
      </c>
      <c r="J903" s="2" t="str">
        <f>IF(G903="",IF(G902="","",SUM($J$6:J902)),K903-I903)</f>
        <v/>
      </c>
      <c r="K903" s="2" t="str">
        <f>IF(G903="",IF(G902="","",SUM($K$6:K902)),H903*(100%+$F$2)^($I$1-G902)*$F$2/((100%+$F$2)^($I$1-G902)-1))</f>
        <v/>
      </c>
    </row>
    <row r="904" spans="2:11" x14ac:dyDescent="0.35">
      <c r="B904" s="9" t="str">
        <f t="shared" si="89"/>
        <v/>
      </c>
      <c r="C904" s="2" t="str">
        <f>IF(A904="",IF(A903="","",SUM($C$6:C903)),B904*$F$2)</f>
        <v/>
      </c>
      <c r="D904" s="2" t="str">
        <f>IF(A904="",IF(A903="","",SUM($D$6:D903)),(D903+(B903*$F$1)/($I$1-A902)))</f>
        <v/>
      </c>
      <c r="E904" s="2" t="str">
        <f>IF(A904="",IF(A903="","",SUM($E$6:E903)),C904+D904)</f>
        <v/>
      </c>
      <c r="G904" s="1" t="str">
        <f t="shared" ref="G904:G967" si="91">IF(G903="","",IF($I$1&gt;=G903+1,G903+1,""))</f>
        <v/>
      </c>
      <c r="H904" s="2" t="str">
        <f t="shared" si="90"/>
        <v/>
      </c>
      <c r="I904" s="2" t="str">
        <f>IF(G904="",IF(G903="","",SUM(I$6:I903)),H904*$F$2)</f>
        <v/>
      </c>
      <c r="J904" s="2" t="str">
        <f>IF(G904="",IF(G903="","",SUM($J$6:J903)),K904-I904)</f>
        <v/>
      </c>
      <c r="K904" s="2" t="str">
        <f>IF(G904="",IF(G903="","",SUM($K$6:K903)),H904*(100%+$F$2)^($I$1-G903)*$F$2/((100%+$F$2)^($I$1-G903)-1))</f>
        <v/>
      </c>
    </row>
    <row r="905" spans="2:11" x14ac:dyDescent="0.35">
      <c r="B905" s="9" t="str">
        <f t="shared" si="89"/>
        <v/>
      </c>
      <c r="C905" s="2" t="str">
        <f>IF(A905="",IF(A904="","",SUM($C$6:C904)),B905*$F$2)</f>
        <v/>
      </c>
      <c r="D905" s="2" t="str">
        <f>IF(A905="",IF(A904="","",SUM($D$6:D904)),(D904+(B904*$F$1)/($I$1-A903)))</f>
        <v/>
      </c>
      <c r="E905" s="2" t="str">
        <f>IF(A905="",IF(A904="","",SUM($E$6:E904)),C905+D905)</f>
        <v/>
      </c>
      <c r="G905" s="1" t="str">
        <f t="shared" si="91"/>
        <v/>
      </c>
      <c r="H905" s="2" t="str">
        <f t="shared" si="90"/>
        <v/>
      </c>
      <c r="I905" s="2" t="str">
        <f>IF(G905="",IF(G904="","",SUM(I$6:I904)),H905*$F$2)</f>
        <v/>
      </c>
      <c r="J905" s="2" t="str">
        <f>IF(G905="",IF(G904="","",SUM($J$6:J904)),K905-I905)</f>
        <v/>
      </c>
      <c r="K905" s="2" t="str">
        <f>IF(G905="",IF(G904="","",SUM($K$6:K904)),H905*(100%+$F$2)^($I$1-G904)*$F$2/((100%+$F$2)^($I$1-G904)-1))</f>
        <v/>
      </c>
    </row>
    <row r="906" spans="2:11" x14ac:dyDescent="0.35">
      <c r="B906" s="9" t="str">
        <f t="shared" si="89"/>
        <v/>
      </c>
      <c r="C906" s="2" t="str">
        <f>IF(A906="",IF(A905="","",SUM($C$6:C905)),B906*$F$2)</f>
        <v/>
      </c>
      <c r="D906" s="2" t="str">
        <f>IF(A906="",IF(A905="","",SUM($D$6:D905)),(D905+(B905*$F$1)/($I$1-A904)))</f>
        <v/>
      </c>
      <c r="E906" s="2" t="str">
        <f>IF(A906="",IF(A905="","",SUM($E$6:E905)),C906+D906)</f>
        <v/>
      </c>
      <c r="G906" s="1" t="str">
        <f t="shared" si="91"/>
        <v/>
      </c>
      <c r="H906" s="2" t="str">
        <f t="shared" si="90"/>
        <v/>
      </c>
      <c r="I906" s="2" t="str">
        <f>IF(G906="",IF(G905="","",SUM(I$6:I905)),H906*$F$2)</f>
        <v/>
      </c>
      <c r="J906" s="2" t="str">
        <f>IF(G906="",IF(G905="","",SUM($J$6:J905)),K906-I906)</f>
        <v/>
      </c>
      <c r="K906" s="2" t="str">
        <f>IF(G906="",IF(G905="","",SUM($K$6:K905)),H906*(100%+$F$2)^($I$1-G905)*$F$2/((100%+$F$2)^($I$1-G905)-1))</f>
        <v/>
      </c>
    </row>
    <row r="907" spans="2:11" x14ac:dyDescent="0.35">
      <c r="B907" s="9" t="str">
        <f t="shared" si="89"/>
        <v/>
      </c>
      <c r="C907" s="2" t="str">
        <f>IF(A907="",IF(A906="","",SUM($C$6:C906)),B907*$F$2)</f>
        <v/>
      </c>
      <c r="D907" s="2" t="str">
        <f>IF(A907="",IF(A906="","",SUM($D$6:D906)),(D906+(B906*$F$1)/($I$1-A905)))</f>
        <v/>
      </c>
      <c r="E907" s="2" t="str">
        <f>IF(A907="",IF(A906="","",SUM($E$6:E906)),C907+D907)</f>
        <v/>
      </c>
      <c r="G907" s="1" t="str">
        <f t="shared" si="91"/>
        <v/>
      </c>
      <c r="H907" s="2" t="str">
        <f t="shared" si="90"/>
        <v/>
      </c>
      <c r="I907" s="2" t="str">
        <f>IF(G907="",IF(G906="","",SUM(I$6:I906)),H907*$F$2)</f>
        <v/>
      </c>
      <c r="J907" s="2" t="str">
        <f>IF(G907="",IF(G906="","",SUM($J$6:J906)),K907-I907)</f>
        <v/>
      </c>
      <c r="K907" s="2" t="str">
        <f>IF(G907="",IF(G906="","",SUM($K$6:K906)),H907*(100%+$F$2)^($I$1-G906)*$F$2/((100%+$F$2)^($I$1-G906)-1))</f>
        <v/>
      </c>
    </row>
    <row r="908" spans="2:11" x14ac:dyDescent="0.35">
      <c r="B908" s="9" t="str">
        <f t="shared" si="89"/>
        <v/>
      </c>
      <c r="C908" s="2" t="str">
        <f>IF(A908="",IF(A907="","",SUM($C$6:C907)),B908*$F$2)</f>
        <v/>
      </c>
      <c r="D908" s="2" t="str">
        <f>IF(A908="",IF(A907="","",SUM($D$6:D907)),(D907+(B907*$F$1)/($I$1-A906)))</f>
        <v/>
      </c>
      <c r="E908" s="2" t="str">
        <f>IF(A908="",IF(A907="","",SUM($E$6:E907)),C908+D908)</f>
        <v/>
      </c>
      <c r="G908" s="1" t="str">
        <f t="shared" si="91"/>
        <v/>
      </c>
      <c r="H908" s="2" t="str">
        <f t="shared" si="90"/>
        <v/>
      </c>
      <c r="I908" s="2" t="str">
        <f>IF(G908="",IF(G907="","",SUM(I$6:I907)),H908*$F$2)</f>
        <v/>
      </c>
      <c r="J908" s="2" t="str">
        <f>IF(G908="",IF(G907="","",SUM($J$6:J907)),K908-I908)</f>
        <v/>
      </c>
      <c r="K908" s="2" t="str">
        <f>IF(G908="",IF(G907="","",SUM($K$6:K907)),H908*(100%+$F$2)^($I$1-G907)*$F$2/((100%+$F$2)^($I$1-G907)-1))</f>
        <v/>
      </c>
    </row>
    <row r="909" spans="2:11" x14ac:dyDescent="0.35">
      <c r="B909" s="9" t="str">
        <f t="shared" si="89"/>
        <v/>
      </c>
      <c r="C909" s="2" t="str">
        <f>IF(A909="",IF(A908="","",SUM($C$6:C908)),B909*$F$2)</f>
        <v/>
      </c>
      <c r="D909" s="2" t="str">
        <f>IF(A909="",IF(A908="","",SUM($D$6:D908)),(D908+(B908*$F$1)/($I$1-A907)))</f>
        <v/>
      </c>
      <c r="E909" s="2" t="str">
        <f>IF(A909="",IF(A908="","",SUM($E$6:E908)),C909+D909)</f>
        <v/>
      </c>
      <c r="G909" s="1" t="str">
        <f t="shared" si="91"/>
        <v/>
      </c>
      <c r="H909" s="2" t="str">
        <f t="shared" si="90"/>
        <v/>
      </c>
      <c r="I909" s="2" t="str">
        <f>IF(G909="",IF(G908="","",SUM(I$6:I908)),H909*$F$2)</f>
        <v/>
      </c>
      <c r="J909" s="2" t="str">
        <f>IF(G909="",IF(G908="","",SUM($J$6:J908)),K909-I909)</f>
        <v/>
      </c>
      <c r="K909" s="2" t="str">
        <f>IF(G909="",IF(G908="","",SUM($K$6:K908)),H909*(100%+$F$2)^($I$1-G908)*$F$2/((100%+$F$2)^($I$1-G908)-1))</f>
        <v/>
      </c>
    </row>
    <row r="910" spans="2:11" x14ac:dyDescent="0.35">
      <c r="B910" s="9" t="str">
        <f t="shared" si="89"/>
        <v/>
      </c>
      <c r="C910" s="2" t="str">
        <f>IF(A910="",IF(A909="","",SUM($C$6:C909)),B910*$F$2)</f>
        <v/>
      </c>
      <c r="D910" s="2" t="str">
        <f>IF(A910="",IF(A909="","",SUM($D$6:D909)),(D909+(B909*$F$1)/($I$1-A908)))</f>
        <v/>
      </c>
      <c r="E910" s="2" t="str">
        <f>IF(A910="",IF(A909="","",SUM($E$6:E909)),C910+D910)</f>
        <v/>
      </c>
      <c r="G910" s="1" t="str">
        <f t="shared" si="91"/>
        <v/>
      </c>
      <c r="H910" s="2" t="str">
        <f t="shared" si="90"/>
        <v/>
      </c>
      <c r="I910" s="2" t="str">
        <f>IF(G910="",IF(G909="","",SUM(I$6:I909)),H910*$F$2)</f>
        <v/>
      </c>
      <c r="J910" s="2" t="str">
        <f>IF(G910="",IF(G909="","",SUM($J$6:J909)),K910-I910)</f>
        <v/>
      </c>
      <c r="K910" s="2" t="str">
        <f>IF(G910="",IF(G909="","",SUM($K$6:K909)),H910*(100%+$F$2)^($I$1-G909)*$F$2/((100%+$F$2)^($I$1-G909)-1))</f>
        <v/>
      </c>
    </row>
    <row r="911" spans="2:11" x14ac:dyDescent="0.35">
      <c r="B911" s="9" t="str">
        <f t="shared" si="89"/>
        <v/>
      </c>
      <c r="C911" s="2" t="str">
        <f>IF(A911="",IF(A910="","",SUM($C$6:C910)),B911*$F$2)</f>
        <v/>
      </c>
      <c r="D911" s="2" t="str">
        <f>IF(A911="",IF(A910="","",SUM($D$6:D910)),(D910+(B910*$F$1)/($I$1-A909)))</f>
        <v/>
      </c>
      <c r="E911" s="2" t="str">
        <f>IF(A911="",IF(A910="","",SUM($E$6:E910)),C911+D911)</f>
        <v/>
      </c>
      <c r="G911" s="1" t="str">
        <f t="shared" si="91"/>
        <v/>
      </c>
      <c r="H911" s="2" t="str">
        <f t="shared" si="90"/>
        <v/>
      </c>
      <c r="I911" s="2" t="str">
        <f>IF(G911="",IF(G910="","",SUM(I$6:I910)),H911*$F$2)</f>
        <v/>
      </c>
      <c r="J911" s="2" t="str">
        <f>IF(G911="",IF(G910="","",SUM($J$6:J910)),K911-I911)</f>
        <v/>
      </c>
      <c r="K911" s="2" t="str">
        <f>IF(G911="",IF(G910="","",SUM($K$6:K910)),H911*(100%+$F$2)^($I$1-G910)*$F$2/((100%+$F$2)^($I$1-G910)-1))</f>
        <v/>
      </c>
    </row>
    <row r="912" spans="2:11" x14ac:dyDescent="0.35">
      <c r="B912" s="9" t="str">
        <f t="shared" si="89"/>
        <v/>
      </c>
      <c r="C912" s="2" t="str">
        <f>IF(A912="",IF(A911="","",SUM($C$6:C911)),B912*$F$2)</f>
        <v/>
      </c>
      <c r="D912" s="2" t="str">
        <f>IF(A912="",IF(A911="","",SUM($D$6:D911)),(D911+(B911*$F$1)/($I$1-A910)))</f>
        <v/>
      </c>
      <c r="E912" s="2" t="str">
        <f>IF(A912="",IF(A911="","",SUM($E$6:E911)),C912+D912)</f>
        <v/>
      </c>
      <c r="G912" s="1" t="str">
        <f t="shared" si="91"/>
        <v/>
      </c>
      <c r="H912" s="2" t="str">
        <f t="shared" si="90"/>
        <v/>
      </c>
      <c r="I912" s="2" t="str">
        <f>IF(G912="",IF(G911="","",SUM(I$6:I911)),H912*$F$2)</f>
        <v/>
      </c>
      <c r="J912" s="2" t="str">
        <f>IF(G912="",IF(G911="","",SUM($J$6:J911)),K912-I912)</f>
        <v/>
      </c>
      <c r="K912" s="2" t="str">
        <f>IF(G912="",IF(G911="","",SUM($K$6:K911)),H912*(100%+$F$2)^($I$1-G911)*$F$2/((100%+$F$2)^($I$1-G911)-1))</f>
        <v/>
      </c>
    </row>
    <row r="913" spans="2:11" x14ac:dyDescent="0.35">
      <c r="B913" s="9" t="str">
        <f t="shared" si="89"/>
        <v/>
      </c>
      <c r="C913" s="2" t="str">
        <f>IF(A913="",IF(A912="","",SUM($C$6:C912)),B913*$F$2)</f>
        <v/>
      </c>
      <c r="D913" s="2" t="str">
        <f>IF(A913="",IF(A912="","",SUM($D$6:D912)),(D912+(B912*$F$1)/($I$1-A911)))</f>
        <v/>
      </c>
      <c r="E913" s="2" t="str">
        <f>IF(A913="",IF(A912="","",SUM($E$6:E912)),C913+D913)</f>
        <v/>
      </c>
      <c r="G913" s="1" t="str">
        <f t="shared" si="91"/>
        <v/>
      </c>
      <c r="H913" s="2" t="str">
        <f t="shared" si="90"/>
        <v/>
      </c>
      <c r="I913" s="2" t="str">
        <f>IF(G913="",IF(G912="","",SUM(I$6:I912)),H913*$F$2)</f>
        <v/>
      </c>
      <c r="J913" s="2" t="str">
        <f>IF(G913="",IF(G912="","",SUM($J$6:J912)),K913-I913)</f>
        <v/>
      </c>
      <c r="K913" s="2" t="str">
        <f>IF(G913="",IF(G912="","",SUM($K$6:K912)),H913*(100%+$F$2)^($I$1-G912)*$F$2/((100%+$F$2)^($I$1-G912)-1))</f>
        <v/>
      </c>
    </row>
    <row r="914" spans="2:11" x14ac:dyDescent="0.35">
      <c r="B914" s="9" t="str">
        <f t="shared" si="89"/>
        <v/>
      </c>
      <c r="C914" s="2" t="str">
        <f>IF(A914="",IF(A913="","",SUM($C$6:C913)),B914*$F$2)</f>
        <v/>
      </c>
      <c r="D914" s="2" t="str">
        <f>IF(A914="",IF(A913="","",SUM($D$6:D913)),(D913+(B913*$F$1)/($I$1-A912)))</f>
        <v/>
      </c>
      <c r="E914" s="2" t="str">
        <f>IF(A914="",IF(A913="","",SUM($E$6:E913)),C914+D914)</f>
        <v/>
      </c>
      <c r="G914" s="1" t="str">
        <f t="shared" si="91"/>
        <v/>
      </c>
      <c r="H914" s="2" t="str">
        <f t="shared" si="90"/>
        <v/>
      </c>
      <c r="I914" s="2" t="str">
        <f>IF(G914="",IF(G913="","",SUM(I$6:I913)),H914*$F$2)</f>
        <v/>
      </c>
      <c r="J914" s="2" t="str">
        <f>IF(G914="",IF(G913="","",SUM($J$6:J913)),K914-I914)</f>
        <v/>
      </c>
      <c r="K914" s="2" t="str">
        <f>IF(G914="",IF(G913="","",SUM($K$6:K913)),H914*(100%+$F$2)^($I$1-G913)*$F$2/((100%+$F$2)^($I$1-G913)-1))</f>
        <v/>
      </c>
    </row>
    <row r="915" spans="2:11" x14ac:dyDescent="0.35">
      <c r="B915" s="9" t="str">
        <f t="shared" si="89"/>
        <v/>
      </c>
      <c r="C915" s="2" t="str">
        <f>IF(A915="",IF(A914="","",SUM($C$6:C914)),B915*$F$2)</f>
        <v/>
      </c>
      <c r="D915" s="2" t="str">
        <f>IF(A915="",IF(A914="","",SUM($D$6:D914)),(D914+(B914*$F$1)/($I$1-A913)))</f>
        <v/>
      </c>
      <c r="E915" s="2" t="str">
        <f>IF(A915="",IF(A914="","",SUM($E$6:E914)),C915+D915)</f>
        <v/>
      </c>
      <c r="G915" s="1" t="str">
        <f t="shared" si="91"/>
        <v/>
      </c>
      <c r="H915" s="2" t="str">
        <f t="shared" si="90"/>
        <v/>
      </c>
      <c r="I915" s="2" t="str">
        <f>IF(G915="",IF(G914="","",SUM(I$6:I914)),H915*$F$2)</f>
        <v/>
      </c>
      <c r="J915" s="2" t="str">
        <f>IF(G915="",IF(G914="","",SUM($J$6:J914)),K915-I915)</f>
        <v/>
      </c>
      <c r="K915" s="2" t="str">
        <f>IF(G915="",IF(G914="","",SUM($K$6:K914)),H915*(100%+$F$2)^($I$1-G914)*$F$2/((100%+$F$2)^($I$1-G914)-1))</f>
        <v/>
      </c>
    </row>
    <row r="916" spans="2:11" x14ac:dyDescent="0.35">
      <c r="B916" s="9" t="str">
        <f t="shared" si="89"/>
        <v/>
      </c>
      <c r="C916" s="2" t="str">
        <f>IF(A916="",IF(A915="","",SUM($C$6:C915)),B916*$F$2)</f>
        <v/>
      </c>
      <c r="D916" s="2" t="str">
        <f>IF(A916="",IF(A915="","",SUM($D$6:D915)),(D915+(B915*$F$1)/($I$1-A914)))</f>
        <v/>
      </c>
      <c r="E916" s="2" t="str">
        <f>IF(A916="",IF(A915="","",SUM($E$6:E915)),C916+D916)</f>
        <v/>
      </c>
      <c r="G916" s="1" t="str">
        <f t="shared" si="91"/>
        <v/>
      </c>
      <c r="H916" s="2" t="str">
        <f t="shared" si="90"/>
        <v/>
      </c>
      <c r="I916" s="2" t="str">
        <f>IF(G916="",IF(G915="","",SUM(I$6:I915)),H916*$F$2)</f>
        <v/>
      </c>
      <c r="J916" s="2" t="str">
        <f>IF(G916="",IF(G915="","",SUM($J$6:J915)),K916-I916)</f>
        <v/>
      </c>
      <c r="K916" s="2" t="str">
        <f>IF(G916="",IF(G915="","",SUM($K$6:K915)),H916*(100%+$F$2)^($I$1-G915)*$F$2/((100%+$F$2)^($I$1-G915)-1))</f>
        <v/>
      </c>
    </row>
    <row r="917" spans="2:11" x14ac:dyDescent="0.35">
      <c r="B917" s="9" t="str">
        <f t="shared" si="89"/>
        <v/>
      </c>
      <c r="C917" s="2" t="str">
        <f>IF(A917="",IF(A916="","",SUM($C$6:C916)),B917*$F$2)</f>
        <v/>
      </c>
      <c r="D917" s="2" t="str">
        <f>IF(A917="",IF(A916="","",SUM($D$6:D916)),(D916+(B916*$F$1)/($I$1-A915)))</f>
        <v/>
      </c>
      <c r="E917" s="2" t="str">
        <f>IF(A917="",IF(A916="","",SUM($E$6:E916)),C917+D917)</f>
        <v/>
      </c>
      <c r="G917" s="1" t="str">
        <f t="shared" si="91"/>
        <v/>
      </c>
      <c r="H917" s="2" t="str">
        <f t="shared" si="90"/>
        <v/>
      </c>
      <c r="I917" s="2" t="str">
        <f>IF(G917="",IF(G916="","",SUM(I$6:I916)),H917*$F$2)</f>
        <v/>
      </c>
      <c r="J917" s="2" t="str">
        <f>IF(G917="",IF(G916="","",SUM($J$6:J916)),K917-I917)</f>
        <v/>
      </c>
      <c r="K917" s="2" t="str">
        <f>IF(G917="",IF(G916="","",SUM($K$6:K916)),H917*(100%+$F$2)^($I$1-G916)*$F$2/((100%+$F$2)^($I$1-G916)-1))</f>
        <v/>
      </c>
    </row>
    <row r="918" spans="2:11" x14ac:dyDescent="0.35">
      <c r="B918" s="9" t="str">
        <f t="shared" si="89"/>
        <v/>
      </c>
      <c r="C918" s="2" t="str">
        <f>IF(A918="",IF(A917="","",SUM($C$6:C917)),B918*$F$2)</f>
        <v/>
      </c>
      <c r="D918" s="2" t="str">
        <f>IF(A918="",IF(A917="","",SUM($D$6:D917)),(D917+(B917*$F$1)/($I$1-A916)))</f>
        <v/>
      </c>
      <c r="E918" s="2" t="str">
        <f>IF(A918="",IF(A917="","",SUM($E$6:E917)),C918+D918)</f>
        <v/>
      </c>
      <c r="G918" s="1" t="str">
        <f t="shared" si="91"/>
        <v/>
      </c>
      <c r="H918" s="2" t="str">
        <f t="shared" si="90"/>
        <v/>
      </c>
      <c r="I918" s="2" t="str">
        <f>IF(G918="",IF(G917="","",SUM(I$6:I917)),H918*$F$2)</f>
        <v/>
      </c>
      <c r="J918" s="2" t="str">
        <f>IF(G918="",IF(G917="","",SUM($J$6:J917)),K918-I918)</f>
        <v/>
      </c>
      <c r="K918" s="2" t="str">
        <f>IF(G918="",IF(G917="","",SUM($K$6:K917)),H918*(100%+$F$2)^($I$1-G917)*$F$2/((100%+$F$2)^($I$1-G917)-1))</f>
        <v/>
      </c>
    </row>
    <row r="919" spans="2:11" x14ac:dyDescent="0.35">
      <c r="B919" s="9" t="str">
        <f t="shared" si="89"/>
        <v/>
      </c>
      <c r="C919" s="2" t="str">
        <f>IF(A919="",IF(A918="","",SUM($C$6:C918)),B919*$F$2)</f>
        <v/>
      </c>
      <c r="D919" s="2" t="str">
        <f>IF(A919="",IF(A918="","",SUM($D$6:D918)),(D918+(B918*$F$1)/($I$1-A917)))</f>
        <v/>
      </c>
      <c r="E919" s="2" t="str">
        <f>IF(A919="",IF(A918="","",SUM($E$6:E918)),C919+D919)</f>
        <v/>
      </c>
      <c r="G919" s="1" t="str">
        <f t="shared" si="91"/>
        <v/>
      </c>
      <c r="H919" s="2" t="str">
        <f t="shared" si="90"/>
        <v/>
      </c>
      <c r="I919" s="2" t="str">
        <f>IF(G919="",IF(G918="","",SUM(I$6:I918)),H919*$F$2)</f>
        <v/>
      </c>
      <c r="J919" s="2" t="str">
        <f>IF(G919="",IF(G918="","",SUM($J$6:J918)),K919-I919)</f>
        <v/>
      </c>
      <c r="K919" s="2" t="str">
        <f>IF(G919="",IF(G918="","",SUM($K$6:K918)),H919*(100%+$F$2)^($I$1-G918)*$F$2/((100%+$F$2)^($I$1-G918)-1))</f>
        <v/>
      </c>
    </row>
    <row r="920" spans="2:11" x14ac:dyDescent="0.35">
      <c r="B920" s="9" t="str">
        <f t="shared" si="89"/>
        <v/>
      </c>
      <c r="C920" s="2" t="str">
        <f>IF(A920="",IF(A919="","",SUM($C$6:C919)),B920*$F$2)</f>
        <v/>
      </c>
      <c r="D920" s="2" t="str">
        <f>IF(A920="",IF(A919="","",SUM($D$6:D919)),(D919+(B919*$F$1)/($I$1-A918)))</f>
        <v/>
      </c>
      <c r="E920" s="2" t="str">
        <f>IF(A920="",IF(A919="","",SUM($E$6:E919)),C920+D920)</f>
        <v/>
      </c>
      <c r="G920" s="1" t="str">
        <f t="shared" si="91"/>
        <v/>
      </c>
      <c r="H920" s="2" t="str">
        <f t="shared" si="90"/>
        <v/>
      </c>
      <c r="I920" s="2" t="str">
        <f>IF(G920="",IF(G919="","",SUM(I$6:I919)),H920*$F$2)</f>
        <v/>
      </c>
      <c r="J920" s="2" t="str">
        <f>IF(G920="",IF(G919="","",SUM($J$6:J919)),K920-I920)</f>
        <v/>
      </c>
      <c r="K920" s="2" t="str">
        <f>IF(G920="",IF(G919="","",SUM($K$6:K919)),H920*(100%+$F$2)^($I$1-G919)*$F$2/((100%+$F$2)^($I$1-G919)-1))</f>
        <v/>
      </c>
    </row>
    <row r="921" spans="2:11" x14ac:dyDescent="0.35">
      <c r="B921" s="9" t="str">
        <f t="shared" si="89"/>
        <v/>
      </c>
      <c r="C921" s="2" t="str">
        <f>IF(A921="",IF(A920="","",SUM($C$6:C920)),B921*$F$2)</f>
        <v/>
      </c>
      <c r="D921" s="2" t="str">
        <f>IF(A921="",IF(A920="","",SUM($D$6:D920)),(D920+(B920*$F$1)/($I$1-A919)))</f>
        <v/>
      </c>
      <c r="E921" s="2" t="str">
        <f>IF(A921="",IF(A920="","",SUM($E$6:E920)),C921+D921)</f>
        <v/>
      </c>
      <c r="G921" s="1" t="str">
        <f t="shared" si="91"/>
        <v/>
      </c>
      <c r="H921" s="2" t="str">
        <f t="shared" si="90"/>
        <v/>
      </c>
      <c r="I921" s="2" t="str">
        <f>IF(G921="",IF(G920="","",SUM(I$6:I920)),H921*$F$2)</f>
        <v/>
      </c>
      <c r="J921" s="2" t="str">
        <f>IF(G921="",IF(G920="","",SUM($J$6:J920)),K921-I921)</f>
        <v/>
      </c>
      <c r="K921" s="2" t="str">
        <f>IF(G921="",IF(G920="","",SUM($K$6:K920)),H921*(100%+$F$2)^($I$1-G920)*$F$2/((100%+$F$2)^($I$1-G920)-1))</f>
        <v/>
      </c>
    </row>
    <row r="922" spans="2:11" x14ac:dyDescent="0.35">
      <c r="B922" s="9" t="str">
        <f t="shared" si="89"/>
        <v/>
      </c>
      <c r="C922" s="2" t="str">
        <f>IF(A922="",IF(A921="","",SUM($C$6:C921)),B922*$F$2)</f>
        <v/>
      </c>
      <c r="D922" s="2" t="str">
        <f>IF(A922="",IF(A921="","",SUM($D$6:D921)),(D921+(B921*$F$1)/($I$1-A920)))</f>
        <v/>
      </c>
      <c r="E922" s="2" t="str">
        <f>IF(A922="",IF(A921="","",SUM($E$6:E921)),C922+D922)</f>
        <v/>
      </c>
      <c r="G922" s="1" t="str">
        <f t="shared" si="91"/>
        <v/>
      </c>
      <c r="H922" s="2" t="str">
        <f t="shared" si="90"/>
        <v/>
      </c>
      <c r="I922" s="2" t="str">
        <f>IF(G922="",IF(G921="","",SUM(I$6:I921)),H922*$F$2)</f>
        <v/>
      </c>
      <c r="J922" s="2" t="str">
        <f>IF(G922="",IF(G921="","",SUM($J$6:J921)),K922-I922)</f>
        <v/>
      </c>
      <c r="K922" s="2" t="str">
        <f>IF(G922="",IF(G921="","",SUM($K$6:K921)),H922*(100%+$F$2)^($I$1-G921)*$F$2/((100%+$F$2)^($I$1-G921)-1))</f>
        <v/>
      </c>
    </row>
    <row r="923" spans="2:11" x14ac:dyDescent="0.35">
      <c r="B923" s="9" t="str">
        <f t="shared" si="89"/>
        <v/>
      </c>
      <c r="C923" s="2" t="str">
        <f>IF(A923="",IF(A922="","",SUM($C$6:C922)),B923*$F$2)</f>
        <v/>
      </c>
      <c r="D923" s="2" t="str">
        <f>IF(A923="",IF(A922="","",SUM($D$6:D922)),(D922+(B922*$F$1)/($I$1-A921)))</f>
        <v/>
      </c>
      <c r="E923" s="2" t="str">
        <f>IF(A923="",IF(A922="","",SUM($E$6:E922)),C923+D923)</f>
        <v/>
      </c>
      <c r="G923" s="1" t="str">
        <f t="shared" si="91"/>
        <v/>
      </c>
      <c r="H923" s="2" t="str">
        <f t="shared" si="90"/>
        <v/>
      </c>
      <c r="I923" s="2" t="str">
        <f>IF(G923="",IF(G922="","",SUM(I$6:I922)),H923*$F$2)</f>
        <v/>
      </c>
      <c r="J923" s="2" t="str">
        <f>IF(G923="",IF(G922="","",SUM($J$6:J922)),K923-I923)</f>
        <v/>
      </c>
      <c r="K923" s="2" t="str">
        <f>IF(G923="",IF(G922="","",SUM($K$6:K922)),H923*(100%+$F$2)^($I$1-G922)*$F$2/((100%+$F$2)^($I$1-G922)-1))</f>
        <v/>
      </c>
    </row>
    <row r="924" spans="2:11" x14ac:dyDescent="0.35">
      <c r="B924" s="9" t="str">
        <f t="shared" si="89"/>
        <v/>
      </c>
      <c r="C924" s="2" t="str">
        <f>IF(A924="",IF(A923="","",SUM($C$6:C923)),B924*$F$2)</f>
        <v/>
      </c>
      <c r="D924" s="2" t="str">
        <f>IF(A924="",IF(A923="","",SUM($D$6:D923)),(D923+(B923*$F$1)/($I$1-A922)))</f>
        <v/>
      </c>
      <c r="E924" s="2" t="str">
        <f>IF(A924="",IF(A923="","",SUM($E$6:E923)),C924+D924)</f>
        <v/>
      </c>
      <c r="G924" s="1" t="str">
        <f t="shared" si="91"/>
        <v/>
      </c>
      <c r="H924" s="2" t="str">
        <f t="shared" si="90"/>
        <v/>
      </c>
      <c r="I924" s="2" t="str">
        <f>IF(G924="",IF(G923="","",SUM(I$6:I923)),H924*$F$2)</f>
        <v/>
      </c>
      <c r="J924" s="2" t="str">
        <f>IF(G924="",IF(G923="","",SUM($J$6:J923)),K924-I924)</f>
        <v/>
      </c>
      <c r="K924" s="2" t="str">
        <f>IF(G924="",IF(G923="","",SUM($K$6:K923)),H924*(100%+$F$2)^($I$1-G923)*$F$2/((100%+$F$2)^($I$1-G923)-1))</f>
        <v/>
      </c>
    </row>
    <row r="925" spans="2:11" x14ac:dyDescent="0.35">
      <c r="B925" s="9" t="str">
        <f t="shared" si="89"/>
        <v/>
      </c>
      <c r="C925" s="2" t="str">
        <f>IF(A925="",IF(A924="","",SUM($C$6:C924)),B925*$F$2)</f>
        <v/>
      </c>
      <c r="D925" s="2" t="str">
        <f>IF(A925="",IF(A924="","",SUM($D$6:D924)),(D924+(B924*$F$1)/($I$1-A923)))</f>
        <v/>
      </c>
      <c r="E925" s="2" t="str">
        <f>IF(A925="",IF(A924="","",SUM($E$6:E924)),C925+D925)</f>
        <v/>
      </c>
      <c r="G925" s="1" t="str">
        <f t="shared" si="91"/>
        <v/>
      </c>
      <c r="H925" s="2" t="str">
        <f t="shared" si="90"/>
        <v/>
      </c>
      <c r="I925" s="2" t="str">
        <f>IF(G925="",IF(G924="","",SUM(I$6:I924)),H925*$F$2)</f>
        <v/>
      </c>
      <c r="J925" s="2" t="str">
        <f>IF(G925="",IF(G924="","",SUM($J$6:J924)),K925-I925)</f>
        <v/>
      </c>
      <c r="K925" s="2" t="str">
        <f>IF(G925="",IF(G924="","",SUM($K$6:K924)),H925*(100%+$F$2)^($I$1-G924)*$F$2/((100%+$F$2)^($I$1-G924)-1))</f>
        <v/>
      </c>
    </row>
    <row r="926" spans="2:11" x14ac:dyDescent="0.35">
      <c r="B926" s="9" t="str">
        <f t="shared" si="89"/>
        <v/>
      </c>
      <c r="C926" s="2" t="str">
        <f>IF(A926="",IF(A925="","",SUM($C$6:C925)),B926*$F$2)</f>
        <v/>
      </c>
      <c r="D926" s="2" t="str">
        <f>IF(A926="",IF(A925="","",SUM($D$6:D925)),(D925+(B925*$F$1)/($I$1-A924)))</f>
        <v/>
      </c>
      <c r="E926" s="2" t="str">
        <f>IF(A926="",IF(A925="","",SUM($E$6:E925)),C926+D926)</f>
        <v/>
      </c>
      <c r="G926" s="1" t="str">
        <f t="shared" si="91"/>
        <v/>
      </c>
      <c r="H926" s="2" t="str">
        <f t="shared" si="90"/>
        <v/>
      </c>
      <c r="I926" s="2" t="str">
        <f>IF(G926="",IF(G925="","",SUM(I$6:I925)),H926*$F$2)</f>
        <v/>
      </c>
      <c r="J926" s="2" t="str">
        <f>IF(G926="",IF(G925="","",SUM($J$6:J925)),K926-I926)</f>
        <v/>
      </c>
      <c r="K926" s="2" t="str">
        <f>IF(G926="",IF(G925="","",SUM($K$6:K925)),H926*(100%+$F$2)^($I$1-G925)*$F$2/((100%+$F$2)^($I$1-G925)-1))</f>
        <v/>
      </c>
    </row>
    <row r="927" spans="2:11" x14ac:dyDescent="0.35">
      <c r="B927" s="9" t="str">
        <f t="shared" si="89"/>
        <v/>
      </c>
      <c r="C927" s="2" t="str">
        <f>IF(A927="",IF(A926="","",SUM($C$6:C926)),B927*$F$2)</f>
        <v/>
      </c>
      <c r="D927" s="2" t="str">
        <f>IF(A927="",IF(A926="","",SUM($D$6:D926)),(D926+(B926*$F$1)/($I$1-A925)))</f>
        <v/>
      </c>
      <c r="E927" s="2" t="str">
        <f>IF(A927="",IF(A926="","",SUM($E$6:E926)),C927+D927)</f>
        <v/>
      </c>
      <c r="G927" s="1" t="str">
        <f t="shared" si="91"/>
        <v/>
      </c>
      <c r="H927" s="2" t="str">
        <f t="shared" si="90"/>
        <v/>
      </c>
      <c r="I927" s="2" t="str">
        <f>IF(G927="",IF(G926="","",SUM(I$6:I926)),H927*$F$2)</f>
        <v/>
      </c>
      <c r="J927" s="2" t="str">
        <f>IF(G927="",IF(G926="","",SUM($J$6:J926)),K927-I927)</f>
        <v/>
      </c>
      <c r="K927" s="2" t="str">
        <f>IF(G927="",IF(G926="","",SUM($K$6:K926)),H927*(100%+$F$2)^($I$1-G926)*$F$2/((100%+$F$2)^($I$1-G926)-1))</f>
        <v/>
      </c>
    </row>
    <row r="928" spans="2:11" x14ac:dyDescent="0.35">
      <c r="B928" s="9" t="str">
        <f t="shared" si="89"/>
        <v/>
      </c>
      <c r="C928" s="2" t="str">
        <f>IF(A928="",IF(A927="","",SUM($C$6:C927)),B928*$F$2)</f>
        <v/>
      </c>
      <c r="D928" s="2" t="str">
        <f>IF(A928="",IF(A927="","",SUM($D$6:D927)),(D927+(B927*$F$1)/($I$1-A926)))</f>
        <v/>
      </c>
      <c r="E928" s="2" t="str">
        <f>IF(A928="",IF(A927="","",SUM($E$6:E927)),C928+D928)</f>
        <v/>
      </c>
      <c r="G928" s="1" t="str">
        <f t="shared" si="91"/>
        <v/>
      </c>
      <c r="H928" s="2" t="str">
        <f t="shared" si="90"/>
        <v/>
      </c>
      <c r="I928" s="2" t="str">
        <f>IF(G928="",IF(G927="","",SUM(I$6:I927)),H928*$F$2)</f>
        <v/>
      </c>
      <c r="J928" s="2" t="str">
        <f>IF(G928="",IF(G927="","",SUM($J$6:J927)),K928-I928)</f>
        <v/>
      </c>
      <c r="K928" s="2" t="str">
        <f>IF(G928="",IF(G927="","",SUM($K$6:K927)),H928*(100%+$F$2)^($I$1-G927)*$F$2/((100%+$F$2)^($I$1-G927)-1))</f>
        <v/>
      </c>
    </row>
    <row r="929" spans="2:11" x14ac:dyDescent="0.35">
      <c r="B929" s="9" t="str">
        <f t="shared" si="89"/>
        <v/>
      </c>
      <c r="C929" s="2" t="str">
        <f>IF(A929="",IF(A928="","",SUM($C$6:C928)),B929*$F$2)</f>
        <v/>
      </c>
      <c r="D929" s="2" t="str">
        <f>IF(A929="",IF(A928="","",SUM($D$6:D928)),(D928+(B928*$F$1)/($I$1-A927)))</f>
        <v/>
      </c>
      <c r="E929" s="2" t="str">
        <f>IF(A929="",IF(A928="","",SUM($E$6:E928)),C929+D929)</f>
        <v/>
      </c>
      <c r="G929" s="1" t="str">
        <f t="shared" si="91"/>
        <v/>
      </c>
      <c r="H929" s="2" t="str">
        <f t="shared" si="90"/>
        <v/>
      </c>
      <c r="I929" s="2" t="str">
        <f>IF(G929="",IF(G928="","",SUM(I$6:I928)),H929*$F$2)</f>
        <v/>
      </c>
      <c r="J929" s="2" t="str">
        <f>IF(G929="",IF(G928="","",SUM($J$6:J928)),K929-I929)</f>
        <v/>
      </c>
      <c r="K929" s="2" t="str">
        <f>IF(G929="",IF(G928="","",SUM($K$6:K928)),H929*(100%+$F$2)^($I$1-G928)*$F$2/((100%+$F$2)^($I$1-G928)-1))</f>
        <v/>
      </c>
    </row>
    <row r="930" spans="2:11" x14ac:dyDescent="0.35">
      <c r="B930" s="9" t="str">
        <f t="shared" si="89"/>
        <v/>
      </c>
      <c r="C930" s="2" t="str">
        <f>IF(A930="",IF(A929="","",SUM($C$6:C929)),B930*$F$2)</f>
        <v/>
      </c>
      <c r="D930" s="2" t="str">
        <f>IF(A930="",IF(A929="","",SUM($D$6:D929)),(D929+(B929*$F$1)/($I$1-A928)))</f>
        <v/>
      </c>
      <c r="E930" s="2" t="str">
        <f>IF(A930="",IF(A929="","",SUM($E$6:E929)),C930+D930)</f>
        <v/>
      </c>
      <c r="G930" s="1" t="str">
        <f t="shared" si="91"/>
        <v/>
      </c>
      <c r="H930" s="2" t="str">
        <f t="shared" si="90"/>
        <v/>
      </c>
      <c r="I930" s="2" t="str">
        <f>IF(G930="",IF(G929="","",SUM(I$6:I929)),H930*$F$2)</f>
        <v/>
      </c>
      <c r="J930" s="2" t="str">
        <f>IF(G930="",IF(G929="","",SUM($J$6:J929)),K930-I930)</f>
        <v/>
      </c>
      <c r="K930" s="2" t="str">
        <f>IF(G930="",IF(G929="","",SUM($K$6:K929)),H930*(100%+$F$2)^($I$1-G929)*$F$2/((100%+$F$2)^($I$1-G929)-1))</f>
        <v/>
      </c>
    </row>
    <row r="931" spans="2:11" x14ac:dyDescent="0.35">
      <c r="B931" s="9" t="str">
        <f t="shared" si="89"/>
        <v/>
      </c>
      <c r="C931" s="2" t="str">
        <f>IF(A931="",IF(A930="","",SUM($C$6:C930)),B931*$F$2)</f>
        <v/>
      </c>
      <c r="D931" s="2" t="str">
        <f>IF(A931="",IF(A930="","",SUM($D$6:D930)),(D930+(B930*$F$1)/($I$1-A929)))</f>
        <v/>
      </c>
      <c r="E931" s="2" t="str">
        <f>IF(A931="",IF(A930="","",SUM($E$6:E930)),C931+D931)</f>
        <v/>
      </c>
      <c r="G931" s="1" t="str">
        <f t="shared" si="91"/>
        <v/>
      </c>
      <c r="H931" s="2" t="str">
        <f t="shared" si="90"/>
        <v/>
      </c>
      <c r="I931" s="2" t="str">
        <f>IF(G931="",IF(G930="","",SUM(I$6:I930)),H931*$F$2)</f>
        <v/>
      </c>
      <c r="J931" s="2" t="str">
        <f>IF(G931="",IF(G930="","",SUM($J$6:J930)),K931-I931)</f>
        <v/>
      </c>
      <c r="K931" s="2" t="str">
        <f>IF(G931="",IF(G930="","",SUM($K$6:K930)),H931*(100%+$F$2)^($I$1-G930)*$F$2/((100%+$F$2)^($I$1-G930)-1))</f>
        <v/>
      </c>
    </row>
    <row r="932" spans="2:11" x14ac:dyDescent="0.35">
      <c r="B932" s="9" t="str">
        <f t="shared" si="89"/>
        <v/>
      </c>
      <c r="C932" s="2" t="str">
        <f>IF(A932="",IF(A931="","",SUM($C$6:C931)),B932*$F$2)</f>
        <v/>
      </c>
      <c r="D932" s="2" t="str">
        <f>IF(A932="",IF(A931="","",SUM($D$6:D931)),(D931+(B931*$F$1)/($I$1-A930)))</f>
        <v/>
      </c>
      <c r="E932" s="2" t="str">
        <f>IF(A932="",IF(A931="","",SUM($E$6:E931)),C932+D932)</f>
        <v/>
      </c>
      <c r="G932" s="1" t="str">
        <f t="shared" si="91"/>
        <v/>
      </c>
      <c r="H932" s="2" t="str">
        <f t="shared" si="90"/>
        <v/>
      </c>
      <c r="I932" s="2" t="str">
        <f>IF(G932="",IF(G931="","",SUM(I$6:I931)),H932*$F$2)</f>
        <v/>
      </c>
      <c r="J932" s="2" t="str">
        <f>IF(G932="",IF(G931="","",SUM($J$6:J931)),K932-I932)</f>
        <v/>
      </c>
      <c r="K932" s="2" t="str">
        <f>IF(G932="",IF(G931="","",SUM($K$6:K931)),H932*(100%+$F$2)^($I$1-G931)*$F$2/((100%+$F$2)^($I$1-G931)-1))</f>
        <v/>
      </c>
    </row>
    <row r="933" spans="2:11" x14ac:dyDescent="0.35">
      <c r="B933" s="9" t="str">
        <f t="shared" si="89"/>
        <v/>
      </c>
      <c r="C933" s="2" t="str">
        <f>IF(A933="",IF(A932="","",SUM($C$6:C932)),B933*$F$2)</f>
        <v/>
      </c>
      <c r="D933" s="2" t="str">
        <f>IF(A933="",IF(A932="","",SUM($D$6:D932)),(D932+(B932*$F$1)/($I$1-A931)))</f>
        <v/>
      </c>
      <c r="E933" s="2" t="str">
        <f>IF(A933="",IF(A932="","",SUM($E$6:E932)),C933+D933)</f>
        <v/>
      </c>
      <c r="G933" s="1" t="str">
        <f t="shared" si="91"/>
        <v/>
      </c>
      <c r="H933" s="2" t="str">
        <f t="shared" si="90"/>
        <v/>
      </c>
      <c r="I933" s="2" t="str">
        <f>IF(G933="",IF(G932="","",SUM(I$6:I932)),H933*$F$2)</f>
        <v/>
      </c>
      <c r="J933" s="2" t="str">
        <f>IF(G933="",IF(G932="","",SUM($J$6:J932)),K933-I933)</f>
        <v/>
      </c>
      <c r="K933" s="2" t="str">
        <f>IF(G933="",IF(G932="","",SUM($K$6:K932)),H933*(100%+$F$2)^($I$1-G932)*$F$2/((100%+$F$2)^($I$1-G932)-1))</f>
        <v/>
      </c>
    </row>
    <row r="934" spans="2:11" x14ac:dyDescent="0.35">
      <c r="B934" s="9" t="str">
        <f t="shared" si="89"/>
        <v/>
      </c>
      <c r="C934" s="2" t="str">
        <f>IF(A934="",IF(A933="","",SUM($C$6:C933)),B934*$F$2)</f>
        <v/>
      </c>
      <c r="D934" s="2" t="str">
        <f>IF(A934="",IF(A933="","",SUM($D$6:D933)),(D933+(B933*$F$1)/($I$1-A932)))</f>
        <v/>
      </c>
      <c r="E934" s="2" t="str">
        <f>IF(A934="",IF(A933="","",SUM($E$6:E933)),C934+D934)</f>
        <v/>
      </c>
      <c r="G934" s="1" t="str">
        <f t="shared" si="91"/>
        <v/>
      </c>
      <c r="H934" s="2" t="str">
        <f t="shared" si="90"/>
        <v/>
      </c>
      <c r="I934" s="2" t="str">
        <f>IF(G934="",IF(G933="","",SUM(I$6:I933)),H934*$F$2)</f>
        <v/>
      </c>
      <c r="J934" s="2" t="str">
        <f>IF(G934="",IF(G933="","",SUM($J$6:J933)),K934-I934)</f>
        <v/>
      </c>
      <c r="K934" s="2" t="str">
        <f>IF(G934="",IF(G933="","",SUM($K$6:K933)),H934*(100%+$F$2)^($I$1-G933)*$F$2/((100%+$F$2)^($I$1-G933)-1))</f>
        <v/>
      </c>
    </row>
    <row r="935" spans="2:11" x14ac:dyDescent="0.35">
      <c r="B935" s="9" t="str">
        <f t="shared" si="89"/>
        <v/>
      </c>
      <c r="C935" s="2" t="str">
        <f>IF(A935="",IF(A934="","",SUM($C$6:C934)),B935*$F$2)</f>
        <v/>
      </c>
      <c r="D935" s="2" t="str">
        <f>IF(A935="",IF(A934="","",SUM($D$6:D934)),(D934+(B934*$F$1)/($I$1-A933)))</f>
        <v/>
      </c>
      <c r="E935" s="2" t="str">
        <f>IF(A935="",IF(A934="","",SUM($E$6:E934)),C935+D935)</f>
        <v/>
      </c>
      <c r="G935" s="1" t="str">
        <f t="shared" si="91"/>
        <v/>
      </c>
      <c r="H935" s="2" t="str">
        <f t="shared" si="90"/>
        <v/>
      </c>
      <c r="I935" s="2" t="str">
        <f>IF(G935="",IF(G934="","",SUM(I$6:I934)),H935*$F$2)</f>
        <v/>
      </c>
      <c r="J935" s="2" t="str">
        <f>IF(G935="",IF(G934="","",SUM($J$6:J934)),K935-I935)</f>
        <v/>
      </c>
      <c r="K935" s="2" t="str">
        <f>IF(G935="",IF(G934="","",SUM($K$6:K934)),H935*(100%+$F$2)^($I$1-G934)*$F$2/((100%+$F$2)^($I$1-G934)-1))</f>
        <v/>
      </c>
    </row>
    <row r="936" spans="2:11" x14ac:dyDescent="0.35">
      <c r="B936" s="9" t="str">
        <f t="shared" si="89"/>
        <v/>
      </c>
      <c r="C936" s="2" t="str">
        <f>IF(A936="",IF(A935="","",SUM($C$6:C935)),B936*$F$2)</f>
        <v/>
      </c>
      <c r="D936" s="2" t="str">
        <f>IF(A936="",IF(A935="","",SUM($D$6:D935)),(D935+(B935*$F$1)/($I$1-A934)))</f>
        <v/>
      </c>
      <c r="E936" s="2" t="str">
        <f>IF(A936="",IF(A935="","",SUM($E$6:E935)),C936+D936)</f>
        <v/>
      </c>
      <c r="G936" s="1" t="str">
        <f t="shared" si="91"/>
        <v/>
      </c>
      <c r="H936" s="2" t="str">
        <f t="shared" si="90"/>
        <v/>
      </c>
      <c r="I936" s="2" t="str">
        <f>IF(G936="",IF(G935="","",SUM(I$6:I935)),H936*$F$2)</f>
        <v/>
      </c>
      <c r="J936" s="2" t="str">
        <f>IF(G936="",IF(G935="","",SUM($J$6:J935)),K936-I936)</f>
        <v/>
      </c>
      <c r="K936" s="2" t="str">
        <f>IF(G936="",IF(G935="","",SUM($K$6:K935)),H936*(100%+$F$2)^($I$1-G935)*$F$2/((100%+$F$2)^($I$1-G935)-1))</f>
        <v/>
      </c>
    </row>
    <row r="937" spans="2:11" x14ac:dyDescent="0.35">
      <c r="B937" s="9" t="str">
        <f t="shared" si="89"/>
        <v/>
      </c>
      <c r="C937" s="2" t="str">
        <f>IF(A937="",IF(A936="","",SUM($C$6:C936)),B937*$F$2)</f>
        <v/>
      </c>
      <c r="D937" s="2" t="str">
        <f>IF(A937="",IF(A936="","",SUM($D$6:D936)),(D936+(B936*$F$1)/($I$1-A935)))</f>
        <v/>
      </c>
      <c r="E937" s="2" t="str">
        <f>IF(A937="",IF(A936="","",SUM($E$6:E936)),C937+D937)</f>
        <v/>
      </c>
      <c r="G937" s="1" t="str">
        <f t="shared" si="91"/>
        <v/>
      </c>
      <c r="H937" s="2" t="str">
        <f t="shared" si="90"/>
        <v/>
      </c>
      <c r="I937" s="2" t="str">
        <f>IF(G937="",IF(G936="","",SUM(I$6:I936)),H937*$F$2)</f>
        <v/>
      </c>
      <c r="J937" s="2" t="str">
        <f>IF(G937="",IF(G936="","",SUM($J$6:J936)),K937-I937)</f>
        <v/>
      </c>
      <c r="K937" s="2" t="str">
        <f>IF(G937="",IF(G936="","",SUM($K$6:K936)),H937*(100%+$F$2)^($I$1-G936)*$F$2/((100%+$F$2)^($I$1-G936)-1))</f>
        <v/>
      </c>
    </row>
    <row r="938" spans="2:11" x14ac:dyDescent="0.35">
      <c r="B938" s="9" t="str">
        <f t="shared" si="89"/>
        <v/>
      </c>
      <c r="C938" s="2" t="str">
        <f>IF(A938="",IF(A937="","",SUM($C$6:C937)),B938*$F$2)</f>
        <v/>
      </c>
      <c r="D938" s="2" t="str">
        <f>IF(A938="",IF(A937="","",SUM($D$6:D937)),(D937+(B937*$F$1)/($I$1-A936)))</f>
        <v/>
      </c>
      <c r="E938" s="2" t="str">
        <f>IF(A938="",IF(A937="","",SUM($E$6:E937)),C938+D938)</f>
        <v/>
      </c>
      <c r="G938" s="1" t="str">
        <f t="shared" si="91"/>
        <v/>
      </c>
      <c r="H938" s="2" t="str">
        <f t="shared" si="90"/>
        <v/>
      </c>
      <c r="I938" s="2" t="str">
        <f>IF(G938="",IF(G937="","",SUM(I$6:I937)),H938*$F$2)</f>
        <v/>
      </c>
      <c r="J938" s="2" t="str">
        <f>IF(G938="",IF(G937="","",SUM($J$6:J937)),K938-I938)</f>
        <v/>
      </c>
      <c r="K938" s="2" t="str">
        <f>IF(G938="",IF(G937="","",SUM($K$6:K937)),H938*(100%+$F$2)^($I$1-G937)*$F$2/((100%+$F$2)^($I$1-G937)-1))</f>
        <v/>
      </c>
    </row>
    <row r="939" spans="2:11" x14ac:dyDescent="0.35">
      <c r="B939" s="9" t="str">
        <f t="shared" si="89"/>
        <v/>
      </c>
      <c r="C939" s="2" t="str">
        <f>IF(A939="",IF(A938="","",SUM($C$6:C938)),B939*$F$2)</f>
        <v/>
      </c>
      <c r="D939" s="2" t="str">
        <f>IF(A939="",IF(A938="","",SUM($D$6:D938)),(D938+(B938*$F$1)/($I$1-A937)))</f>
        <v/>
      </c>
      <c r="E939" s="2" t="str">
        <f>IF(A939="",IF(A938="","",SUM($E$6:E938)),C939+D939)</f>
        <v/>
      </c>
      <c r="G939" s="1" t="str">
        <f t="shared" si="91"/>
        <v/>
      </c>
      <c r="H939" s="2" t="str">
        <f t="shared" si="90"/>
        <v/>
      </c>
      <c r="I939" s="2" t="str">
        <f>IF(G939="",IF(G938="","",SUM(I$6:I938)),H939*$F$2)</f>
        <v/>
      </c>
      <c r="J939" s="2" t="str">
        <f>IF(G939="",IF(G938="","",SUM($J$6:J938)),K939-I939)</f>
        <v/>
      </c>
      <c r="K939" s="2" t="str">
        <f>IF(G939="",IF(G938="","",SUM($K$6:K938)),H939*(100%+$F$2)^($I$1-G938)*$F$2/((100%+$F$2)^($I$1-G938)-1))</f>
        <v/>
      </c>
    </row>
    <row r="940" spans="2:11" x14ac:dyDescent="0.35">
      <c r="B940" s="9" t="str">
        <f t="shared" si="89"/>
        <v/>
      </c>
      <c r="C940" s="2" t="str">
        <f>IF(A940="",IF(A939="","",SUM($C$6:C939)),B940*$F$2)</f>
        <v/>
      </c>
      <c r="D940" s="2" t="str">
        <f>IF(A940="",IF(A939="","",SUM($D$6:D939)),(D939+(B939*$F$1)/($I$1-A938)))</f>
        <v/>
      </c>
      <c r="E940" s="2" t="str">
        <f>IF(A940="",IF(A939="","",SUM($E$6:E939)),C940+D940)</f>
        <v/>
      </c>
      <c r="G940" s="1" t="str">
        <f t="shared" si="91"/>
        <v/>
      </c>
      <c r="H940" s="2" t="str">
        <f t="shared" si="90"/>
        <v/>
      </c>
      <c r="I940" s="2" t="str">
        <f>IF(G940="",IF(G939="","",SUM(I$6:I939)),H940*$F$2)</f>
        <v/>
      </c>
      <c r="J940" s="2" t="str">
        <f>IF(G940="",IF(G939="","",SUM($J$6:J939)),K940-I940)</f>
        <v/>
      </c>
      <c r="K940" s="2" t="str">
        <f>IF(G940="",IF(G939="","",SUM($K$6:K939)),H940*(100%+$F$2)^($I$1-G939)*$F$2/((100%+$F$2)^($I$1-G939)-1))</f>
        <v/>
      </c>
    </row>
    <row r="941" spans="2:11" x14ac:dyDescent="0.35">
      <c r="B941" s="9" t="str">
        <f t="shared" si="89"/>
        <v/>
      </c>
      <c r="C941" s="2" t="str">
        <f>IF(A941="",IF(A940="","",SUM($C$6:C940)),B941*$F$2)</f>
        <v/>
      </c>
      <c r="D941" s="2" t="str">
        <f>IF(A941="",IF(A940="","",SUM($D$6:D940)),(D940+(B940*$F$1)/($I$1-A939)))</f>
        <v/>
      </c>
      <c r="E941" s="2" t="str">
        <f>IF(A941="",IF(A940="","",SUM($E$6:E940)),C941+D941)</f>
        <v/>
      </c>
      <c r="G941" s="1" t="str">
        <f t="shared" si="91"/>
        <v/>
      </c>
      <c r="H941" s="2" t="str">
        <f t="shared" si="90"/>
        <v/>
      </c>
      <c r="I941" s="2" t="str">
        <f>IF(G941="",IF(G940="","",SUM(I$6:I940)),H941*$F$2)</f>
        <v/>
      </c>
      <c r="J941" s="2" t="str">
        <f>IF(G941="",IF(G940="","",SUM($J$6:J940)),K941-I941)</f>
        <v/>
      </c>
      <c r="K941" s="2" t="str">
        <f>IF(G941="",IF(G940="","",SUM($K$6:K940)),H941*(100%+$F$2)^($I$1-G940)*$F$2/((100%+$F$2)^($I$1-G940)-1))</f>
        <v/>
      </c>
    </row>
    <row r="942" spans="2:11" x14ac:dyDescent="0.35">
      <c r="B942" s="9" t="str">
        <f t="shared" si="89"/>
        <v/>
      </c>
      <c r="C942" s="2" t="str">
        <f>IF(A942="",IF(A941="","",SUM($C$6:C941)),B942*$F$2)</f>
        <v/>
      </c>
      <c r="D942" s="2" t="str">
        <f>IF(A942="",IF(A941="","",SUM($D$6:D941)),(D941+(B941*$F$1)/($I$1-A940)))</f>
        <v/>
      </c>
      <c r="E942" s="2" t="str">
        <f>IF(A942="",IF(A941="","",SUM($E$6:E941)),C942+D942)</f>
        <v/>
      </c>
      <c r="G942" s="1" t="str">
        <f t="shared" si="91"/>
        <v/>
      </c>
      <c r="H942" s="2" t="str">
        <f t="shared" si="90"/>
        <v/>
      </c>
      <c r="I942" s="2" t="str">
        <f>IF(G942="",IF(G941="","",SUM(I$6:I941)),H942*$F$2)</f>
        <v/>
      </c>
      <c r="J942" s="2" t="str">
        <f>IF(G942="",IF(G941="","",SUM($J$6:J941)),K942-I942)</f>
        <v/>
      </c>
      <c r="K942" s="2" t="str">
        <f>IF(G942="",IF(G941="","",SUM($K$6:K941)),H942*(100%+$F$2)^($I$1-G941)*$F$2/((100%+$F$2)^($I$1-G941)-1))</f>
        <v/>
      </c>
    </row>
    <row r="943" spans="2:11" x14ac:dyDescent="0.35">
      <c r="B943" s="9" t="str">
        <f t="shared" si="89"/>
        <v/>
      </c>
      <c r="C943" s="2" t="str">
        <f>IF(A943="",IF(A942="","",SUM($C$6:C942)),B943*$F$2)</f>
        <v/>
      </c>
      <c r="D943" s="2" t="str">
        <f>IF(A943="",IF(A942="","",SUM($D$6:D942)),(D942+(B942*$F$1)/($I$1-A941)))</f>
        <v/>
      </c>
      <c r="E943" s="2" t="str">
        <f>IF(A943="",IF(A942="","",SUM($E$6:E942)),C943+D943)</f>
        <v/>
      </c>
      <c r="G943" s="1" t="str">
        <f t="shared" si="91"/>
        <v/>
      </c>
      <c r="H943" s="2" t="str">
        <f t="shared" si="90"/>
        <v/>
      </c>
      <c r="I943" s="2" t="str">
        <f>IF(G943="",IF(G942="","",SUM(I$6:I942)),H943*$F$2)</f>
        <v/>
      </c>
      <c r="J943" s="2" t="str">
        <f>IF(G943="",IF(G942="","",SUM($J$6:J942)),K943-I943)</f>
        <v/>
      </c>
      <c r="K943" s="2" t="str">
        <f>IF(G943="",IF(G942="","",SUM($K$6:K942)),H943*(100%+$F$2)^($I$1-G942)*$F$2/((100%+$F$2)^($I$1-G942)-1))</f>
        <v/>
      </c>
    </row>
    <row r="944" spans="2:11" x14ac:dyDescent="0.35">
      <c r="B944" s="9" t="str">
        <f t="shared" ref="B944:B1000" si="92">IF(A944="",IF(A943="","","samtals"),B943+(B943-D943)*$F$1-D943)</f>
        <v/>
      </c>
      <c r="C944" s="2" t="str">
        <f>IF(A944="",IF(A943="","",SUM($C$6:C943)),B944*$F$2)</f>
        <v/>
      </c>
      <c r="D944" s="2" t="str">
        <f>IF(A944="",IF(A943="","",SUM($D$6:D943)),(D943+(B943*$F$1)/($I$1-A942)))</f>
        <v/>
      </c>
      <c r="E944" s="2" t="str">
        <f>IF(A944="",IF(A943="","",SUM($E$6:E943)),C944+D944)</f>
        <v/>
      </c>
      <c r="G944" s="1" t="str">
        <f t="shared" si="91"/>
        <v/>
      </c>
      <c r="H944" s="2" t="str">
        <f t="shared" si="90"/>
        <v/>
      </c>
      <c r="I944" s="2" t="str">
        <f>IF(G944="",IF(G943="","",SUM(I$6:I943)),H944*$F$2)</f>
        <v/>
      </c>
      <c r="J944" s="2" t="str">
        <f>IF(G944="",IF(G943="","",SUM($J$6:J943)),K944-I944)</f>
        <v/>
      </c>
      <c r="K944" s="2" t="str">
        <f>IF(G944="",IF(G943="","",SUM($K$6:K943)),H944*(100%+$F$2)^($I$1-G943)*$F$2/((100%+$F$2)^($I$1-G943)-1))</f>
        <v/>
      </c>
    </row>
    <row r="945" spans="2:11" x14ac:dyDescent="0.35">
      <c r="B945" s="9" t="str">
        <f t="shared" si="92"/>
        <v/>
      </c>
      <c r="C945" s="2" t="str">
        <f>IF(A945="",IF(A944="","",SUM($C$6:C944)),B945*$F$2)</f>
        <v/>
      </c>
      <c r="D945" s="2" t="str">
        <f>IF(A945="",IF(A944="","",SUM($D$6:D944)),(D944+(B944*$F$1)/($I$1-A943)))</f>
        <v/>
      </c>
      <c r="E945" s="2" t="str">
        <f>IF(A945="",IF(A944="","",SUM($E$6:E944)),C945+D945)</f>
        <v/>
      </c>
      <c r="G945" s="1" t="str">
        <f t="shared" si="91"/>
        <v/>
      </c>
      <c r="H945" s="2" t="str">
        <f t="shared" si="90"/>
        <v/>
      </c>
      <c r="I945" s="2" t="str">
        <f>IF(G945="",IF(G944="","",SUM(I$6:I944)),H945*$F$2)</f>
        <v/>
      </c>
      <c r="J945" s="2" t="str">
        <f>IF(G945="",IF(G944="","",SUM($J$6:J944)),K945-I945)</f>
        <v/>
      </c>
      <c r="K945" s="2" t="str">
        <f>IF(G945="",IF(G944="","",SUM($K$6:K944)),H945*(100%+$F$2)^($I$1-G944)*$F$2/((100%+$F$2)^($I$1-G944)-1))</f>
        <v/>
      </c>
    </row>
    <row r="946" spans="2:11" x14ac:dyDescent="0.35">
      <c r="B946" s="9" t="str">
        <f t="shared" si="92"/>
        <v/>
      </c>
      <c r="C946" s="2" t="str">
        <f>IF(A946="",IF(A945="","",SUM($C$6:C945)),B946*$F$2)</f>
        <v/>
      </c>
      <c r="D946" s="2" t="str">
        <f>IF(A946="",IF(A945="","",SUM($D$6:D945)),(D945+(B945*$F$1)/($I$1-A944)))</f>
        <v/>
      </c>
      <c r="E946" s="2" t="str">
        <f>IF(A946="",IF(A945="","",SUM($E$6:E945)),C946+D946)</f>
        <v/>
      </c>
      <c r="G946" s="1" t="str">
        <f t="shared" si="91"/>
        <v/>
      </c>
      <c r="H946" s="2" t="str">
        <f t="shared" si="90"/>
        <v/>
      </c>
      <c r="I946" s="2" t="str">
        <f>IF(G946="",IF(G945="","",SUM(I$6:I945)),H946*$F$2)</f>
        <v/>
      </c>
      <c r="J946" s="2" t="str">
        <f>IF(G946="",IF(G945="","",SUM($J$6:J945)),K946-I946)</f>
        <v/>
      </c>
      <c r="K946" s="2" t="str">
        <f>IF(G946="",IF(G945="","",SUM($K$6:K945)),H946*(100%+$F$2)^($I$1-G945)*$F$2/((100%+$F$2)^($I$1-G945)-1))</f>
        <v/>
      </c>
    </row>
    <row r="947" spans="2:11" x14ac:dyDescent="0.35">
      <c r="B947" s="9" t="str">
        <f t="shared" si="92"/>
        <v/>
      </c>
      <c r="C947" s="2" t="str">
        <f>IF(A947="",IF(A946="","",SUM($C$6:C946)),B947*$F$2)</f>
        <v/>
      </c>
      <c r="D947" s="2" t="str">
        <f>IF(A947="",IF(A946="","",SUM($D$6:D946)),(D946+(B946*$F$1)/($I$1-A945)))</f>
        <v/>
      </c>
      <c r="E947" s="2" t="str">
        <f>IF(A947="",IF(A946="","",SUM($E$6:E946)),C947+D947)</f>
        <v/>
      </c>
      <c r="G947" s="1" t="str">
        <f t="shared" si="91"/>
        <v/>
      </c>
      <c r="H947" s="2" t="str">
        <f t="shared" si="90"/>
        <v/>
      </c>
      <c r="I947" s="2" t="str">
        <f>IF(G947="",IF(G946="","",SUM(I$6:I946)),H947*$F$2)</f>
        <v/>
      </c>
      <c r="J947" s="2" t="str">
        <f>IF(G947="",IF(G946="","",SUM($J$6:J946)),K947-I947)</f>
        <v/>
      </c>
      <c r="K947" s="2" t="str">
        <f>IF(G947="",IF(G946="","",SUM($K$6:K946)),H947*(100%+$F$2)^($I$1-G946)*$F$2/((100%+$F$2)^($I$1-G946)-1))</f>
        <v/>
      </c>
    </row>
    <row r="948" spans="2:11" x14ac:dyDescent="0.35">
      <c r="B948" s="9" t="str">
        <f t="shared" si="92"/>
        <v/>
      </c>
      <c r="C948" s="2" t="str">
        <f>IF(A948="",IF(A947="","",SUM($C$6:C947)),B948*$F$2)</f>
        <v/>
      </c>
      <c r="D948" s="2" t="str">
        <f>IF(A948="",IF(A947="","",SUM($D$6:D947)),(D947+(B947*$F$1)/($I$1-A946)))</f>
        <v/>
      </c>
      <c r="E948" s="2" t="str">
        <f>IF(A948="",IF(A947="","",SUM($E$6:E947)),C948+D948)</f>
        <v/>
      </c>
      <c r="G948" s="1" t="str">
        <f t="shared" si="91"/>
        <v/>
      </c>
      <c r="H948" s="2" t="str">
        <f t="shared" si="90"/>
        <v/>
      </c>
      <c r="I948" s="2" t="str">
        <f>IF(G948="",IF(G947="","",SUM(I$6:I947)),H948*$F$2)</f>
        <v/>
      </c>
      <c r="J948" s="2" t="str">
        <f>IF(G948="",IF(G947="","",SUM($J$6:J947)),K948-I948)</f>
        <v/>
      </c>
      <c r="K948" s="2" t="str">
        <f>IF(G948="",IF(G947="","",SUM($K$6:K947)),H948*(100%+$F$2)^($I$1-G947)*$F$2/((100%+$F$2)^($I$1-G947)-1))</f>
        <v/>
      </c>
    </row>
    <row r="949" spans="2:11" x14ac:dyDescent="0.35">
      <c r="B949" s="9" t="str">
        <f t="shared" si="92"/>
        <v/>
      </c>
      <c r="C949" s="2" t="str">
        <f>IF(A949="",IF(A948="","",SUM($C$6:C948)),B949*$F$2)</f>
        <v/>
      </c>
      <c r="D949" s="2" t="str">
        <f>IF(A949="",IF(A948="","",SUM($D$6:D948)),(D948+(B948*$F$1)/($I$1-A947)))</f>
        <v/>
      </c>
      <c r="E949" s="2" t="str">
        <f>IF(A949="",IF(A948="","",SUM($E$6:E948)),C949+D949)</f>
        <v/>
      </c>
      <c r="G949" s="1" t="str">
        <f t="shared" si="91"/>
        <v/>
      </c>
      <c r="H949" s="2" t="str">
        <f t="shared" si="90"/>
        <v/>
      </c>
      <c r="I949" s="2" t="str">
        <f>IF(G949="",IF(G948="","",SUM(I$6:I948)),H949*$F$2)</f>
        <v/>
      </c>
      <c r="J949" s="2" t="str">
        <f>IF(G949="",IF(G948="","",SUM($J$6:J948)),K949-I949)</f>
        <v/>
      </c>
      <c r="K949" s="2" t="str">
        <f>IF(G949="",IF(G948="","",SUM($K$6:K948)),H949*(100%+$F$2)^($I$1-G948)*$F$2/((100%+$F$2)^($I$1-G948)-1))</f>
        <v/>
      </c>
    </row>
    <row r="950" spans="2:11" x14ac:dyDescent="0.35">
      <c r="B950" s="9" t="str">
        <f t="shared" si="92"/>
        <v/>
      </c>
      <c r="C950" s="2" t="str">
        <f>IF(A950="",IF(A949="","",SUM($C$6:C949)),B950*$F$2)</f>
        <v/>
      </c>
      <c r="D950" s="2" t="str">
        <f>IF(A950="",IF(A949="","",SUM($D$6:D949)),(D949+(B949*$F$1)/($I$1-A948)))</f>
        <v/>
      </c>
      <c r="E950" s="2" t="str">
        <f>IF(A950="",IF(A949="","",SUM($E$6:E949)),C950+D950)</f>
        <v/>
      </c>
      <c r="G950" s="1" t="str">
        <f t="shared" si="91"/>
        <v/>
      </c>
      <c r="H950" s="2" t="str">
        <f t="shared" si="90"/>
        <v/>
      </c>
      <c r="I950" s="2" t="str">
        <f>IF(G950="",IF(G949="","",SUM(I$6:I949)),H950*$F$2)</f>
        <v/>
      </c>
      <c r="J950" s="2" t="str">
        <f>IF(G950="",IF(G949="","",SUM($J$6:J949)),K950-I950)</f>
        <v/>
      </c>
      <c r="K950" s="2" t="str">
        <f>IF(G950="",IF(G949="","",SUM($K$6:K949)),H950*(100%+$F$2)^($I$1-G949)*$F$2/((100%+$F$2)^($I$1-G949)-1))</f>
        <v/>
      </c>
    </row>
    <row r="951" spans="2:11" x14ac:dyDescent="0.35">
      <c r="B951" s="9" t="str">
        <f t="shared" si="92"/>
        <v/>
      </c>
      <c r="C951" s="2" t="str">
        <f>IF(A951="",IF(A950="","",SUM($C$6:C950)),B951*$F$2)</f>
        <v/>
      </c>
      <c r="D951" s="2" t="str">
        <f>IF(A951="",IF(A950="","",SUM($D$6:D950)),(D950+(B950*$F$1)/($I$1-A949)))</f>
        <v/>
      </c>
      <c r="E951" s="2" t="str">
        <f>IF(A951="",IF(A950="","",SUM($E$6:E950)),C951+D951)</f>
        <v/>
      </c>
      <c r="G951" s="1" t="str">
        <f t="shared" si="91"/>
        <v/>
      </c>
      <c r="H951" s="2" t="str">
        <f t="shared" si="90"/>
        <v/>
      </c>
      <c r="I951" s="2" t="str">
        <f>IF(G951="",IF(G950="","",SUM(I$6:I950)),H951*$F$2)</f>
        <v/>
      </c>
      <c r="J951" s="2" t="str">
        <f>IF(G951="",IF(G950="","",SUM($J$6:J950)),K951-I951)</f>
        <v/>
      </c>
      <c r="K951" s="2" t="str">
        <f>IF(G951="",IF(G950="","",SUM($K$6:K950)),H951*(100%+$F$2)^($I$1-G950)*$F$2/((100%+$F$2)^($I$1-G950)-1))</f>
        <v/>
      </c>
    </row>
    <row r="952" spans="2:11" x14ac:dyDescent="0.35">
      <c r="B952" s="9" t="str">
        <f t="shared" si="92"/>
        <v/>
      </c>
      <c r="C952" s="2" t="str">
        <f>IF(A952="",IF(A951="","",SUM($C$6:C951)),B952*$F$2)</f>
        <v/>
      </c>
      <c r="D952" s="2" t="str">
        <f>IF(A952="",IF(A951="","",SUM($D$6:D951)),(D951+(B951*$F$1)/($I$1-A950)))</f>
        <v/>
      </c>
      <c r="E952" s="2" t="str">
        <f>IF(A952="",IF(A951="","",SUM($E$6:E951)),C952+D952)</f>
        <v/>
      </c>
      <c r="G952" s="1" t="str">
        <f t="shared" si="91"/>
        <v/>
      </c>
      <c r="H952" s="2" t="str">
        <f t="shared" si="90"/>
        <v/>
      </c>
      <c r="I952" s="2" t="str">
        <f>IF(G952="",IF(G951="","",SUM(I$6:I951)),H952*$F$2)</f>
        <v/>
      </c>
      <c r="J952" s="2" t="str">
        <f>IF(G952="",IF(G951="","",SUM($J$6:J951)),K952-I952)</f>
        <v/>
      </c>
      <c r="K952" s="2" t="str">
        <f>IF(G952="",IF(G951="","",SUM($K$6:K951)),H952*(100%+$F$2)^($I$1-G951)*$F$2/((100%+$F$2)^($I$1-G951)-1))</f>
        <v/>
      </c>
    </row>
    <row r="953" spans="2:11" x14ac:dyDescent="0.35">
      <c r="B953" s="9" t="str">
        <f t="shared" si="92"/>
        <v/>
      </c>
      <c r="C953" s="2" t="str">
        <f>IF(A953="",IF(A952="","",SUM($C$6:C952)),B953*$F$2)</f>
        <v/>
      </c>
      <c r="D953" s="2" t="str">
        <f>IF(A953="",IF(A952="","",SUM($D$6:D952)),(D952+(B952*$F$1)/($I$1-A951)))</f>
        <v/>
      </c>
      <c r="E953" s="2" t="str">
        <f>IF(A953="",IF(A952="","",SUM($E$6:E952)),C953+D953)</f>
        <v/>
      </c>
      <c r="G953" s="1" t="str">
        <f t="shared" si="91"/>
        <v/>
      </c>
      <c r="H953" s="2" t="str">
        <f t="shared" si="90"/>
        <v/>
      </c>
      <c r="I953" s="2" t="str">
        <f>IF(G953="",IF(G952="","",SUM(I$6:I952)),H953*$F$2)</f>
        <v/>
      </c>
      <c r="J953" s="2" t="str">
        <f>IF(G953="",IF(G952="","",SUM($J$6:J952)),K953-I953)</f>
        <v/>
      </c>
      <c r="K953" s="2" t="str">
        <f>IF(G953="",IF(G952="","",SUM($K$6:K952)),H953*(100%+$F$2)^($I$1-G952)*$F$2/((100%+$F$2)^($I$1-G952)-1))</f>
        <v/>
      </c>
    </row>
    <row r="954" spans="2:11" x14ac:dyDescent="0.35">
      <c r="B954" s="9" t="str">
        <f t="shared" si="92"/>
        <v/>
      </c>
      <c r="C954" s="2" t="str">
        <f>IF(A954="",IF(A953="","",SUM($C$6:C953)),B954*$F$2)</f>
        <v/>
      </c>
      <c r="D954" s="2" t="str">
        <f>IF(A954="",IF(A953="","",SUM($D$6:D953)),(D953+(B953*$F$1)/($I$1-A952)))</f>
        <v/>
      </c>
      <c r="E954" s="2" t="str">
        <f>IF(A954="",IF(A953="","",SUM($E$6:E953)),C954+D954)</f>
        <v/>
      </c>
      <c r="G954" s="1" t="str">
        <f t="shared" si="91"/>
        <v/>
      </c>
      <c r="H954" s="2" t="str">
        <f t="shared" si="90"/>
        <v/>
      </c>
      <c r="I954" s="2" t="str">
        <f>IF(G954="",IF(G953="","",SUM(I$6:I953)),H954*$F$2)</f>
        <v/>
      </c>
      <c r="J954" s="2" t="str">
        <f>IF(G954="",IF(G953="","",SUM($J$6:J953)),K954-I954)</f>
        <v/>
      </c>
      <c r="K954" s="2" t="str">
        <f>IF(G954="",IF(G953="","",SUM($K$6:K953)),H954*(100%+$F$2)^($I$1-G953)*$F$2/((100%+$F$2)^($I$1-G953)-1))</f>
        <v/>
      </c>
    </row>
    <row r="955" spans="2:11" x14ac:dyDescent="0.35">
      <c r="B955" s="9" t="str">
        <f t="shared" si="92"/>
        <v/>
      </c>
      <c r="C955" s="2" t="str">
        <f>IF(A955="",IF(A954="","",SUM($C$6:C954)),B955*$F$2)</f>
        <v/>
      </c>
      <c r="D955" s="2" t="str">
        <f>IF(A955="",IF(A954="","",SUM($D$6:D954)),(D954+(B954*$F$1)/($I$1-A953)))</f>
        <v/>
      </c>
      <c r="E955" s="2" t="str">
        <f>IF(A955="",IF(A954="","",SUM($E$6:E954)),C955+D955)</f>
        <v/>
      </c>
      <c r="G955" s="1" t="str">
        <f t="shared" si="91"/>
        <v/>
      </c>
      <c r="H955" s="2" t="str">
        <f t="shared" si="90"/>
        <v/>
      </c>
      <c r="I955" s="2" t="str">
        <f>IF(G955="",IF(G954="","",SUM(I$6:I954)),H955*$F$2)</f>
        <v/>
      </c>
      <c r="J955" s="2" t="str">
        <f>IF(G955="",IF(G954="","",SUM($J$6:J954)),K955-I955)</f>
        <v/>
      </c>
      <c r="K955" s="2" t="str">
        <f>IF(G955="",IF(G954="","",SUM($K$6:K954)),H955*(100%+$F$2)^($I$1-G954)*$F$2/((100%+$F$2)^($I$1-G954)-1))</f>
        <v/>
      </c>
    </row>
    <row r="956" spans="2:11" x14ac:dyDescent="0.35">
      <c r="B956" s="9" t="str">
        <f t="shared" si="92"/>
        <v/>
      </c>
      <c r="C956" s="2" t="str">
        <f>IF(A956="",IF(A955="","",SUM($C$6:C955)),B956*$F$2)</f>
        <v/>
      </c>
      <c r="D956" s="2" t="str">
        <f>IF(A956="",IF(A955="","",SUM($D$6:D955)),(D955+(B955*$F$1)/($I$1-A954)))</f>
        <v/>
      </c>
      <c r="E956" s="2" t="str">
        <f>IF(A956="",IF(A955="","",SUM($E$6:E955)),C956+D956)</f>
        <v/>
      </c>
      <c r="G956" s="1" t="str">
        <f t="shared" si="91"/>
        <v/>
      </c>
      <c r="H956" s="2" t="str">
        <f t="shared" si="90"/>
        <v/>
      </c>
      <c r="I956" s="2" t="str">
        <f>IF(G956="",IF(G955="","",SUM(I$6:I955)),H956*$F$2)</f>
        <v/>
      </c>
      <c r="J956" s="2" t="str">
        <f>IF(G956="",IF(G955="","",SUM($J$6:J955)),K956-I956)</f>
        <v/>
      </c>
      <c r="K956" s="2" t="str">
        <f>IF(G956="",IF(G955="","",SUM($K$6:K955)),H956*(100%+$F$2)^($I$1-G955)*$F$2/((100%+$F$2)^($I$1-G955)-1))</f>
        <v/>
      </c>
    </row>
    <row r="957" spans="2:11" x14ac:dyDescent="0.35">
      <c r="B957" s="9" t="str">
        <f t="shared" si="92"/>
        <v/>
      </c>
      <c r="C957" s="2" t="str">
        <f>IF(A957="",IF(A956="","",SUM($C$6:C956)),B957*$F$2)</f>
        <v/>
      </c>
      <c r="D957" s="2" t="str">
        <f>IF(A957="",IF(A956="","",SUM($D$6:D956)),(D956+(B956*$F$1)/($I$1-A955)))</f>
        <v/>
      </c>
      <c r="E957" s="2" t="str">
        <f>IF(A957="",IF(A956="","",SUM($E$6:E956)),C957+D957)</f>
        <v/>
      </c>
      <c r="G957" s="1" t="str">
        <f t="shared" si="91"/>
        <v/>
      </c>
      <c r="H957" s="2" t="str">
        <f t="shared" si="90"/>
        <v/>
      </c>
      <c r="I957" s="2" t="str">
        <f>IF(G957="",IF(G956="","",SUM(I$6:I956)),H957*$F$2)</f>
        <v/>
      </c>
      <c r="J957" s="2" t="str">
        <f>IF(G957="",IF(G956="","",SUM($J$6:J956)),K957-I957)</f>
        <v/>
      </c>
      <c r="K957" s="2" t="str">
        <f>IF(G957="",IF(G956="","",SUM($K$6:K956)),H957*(100%+$F$2)^($I$1-G956)*$F$2/((100%+$F$2)^($I$1-G956)-1))</f>
        <v/>
      </c>
    </row>
    <row r="958" spans="2:11" x14ac:dyDescent="0.35">
      <c r="B958" s="9" t="str">
        <f t="shared" si="92"/>
        <v/>
      </c>
      <c r="C958" s="2" t="str">
        <f>IF(A958="",IF(A957="","",SUM($C$6:C957)),B958*$F$2)</f>
        <v/>
      </c>
      <c r="D958" s="2" t="str">
        <f>IF(A958="",IF(A957="","",SUM($D$6:D957)),(D957+(B957*$F$1)/($I$1-A956)))</f>
        <v/>
      </c>
      <c r="E958" s="2" t="str">
        <f>IF(A958="",IF(A957="","",SUM($E$6:E957)),C958+D958)</f>
        <v/>
      </c>
      <c r="G958" s="1" t="str">
        <f t="shared" si="91"/>
        <v/>
      </c>
      <c r="H958" s="2" t="str">
        <f t="shared" si="90"/>
        <v/>
      </c>
      <c r="I958" s="2" t="str">
        <f>IF(G958="",IF(G957="","",SUM(I$6:I957)),H958*$F$2)</f>
        <v/>
      </c>
      <c r="J958" s="2" t="str">
        <f>IF(G958="",IF(G957="","",SUM($J$6:J957)),K958-I958)</f>
        <v/>
      </c>
      <c r="K958" s="2" t="str">
        <f>IF(G958="",IF(G957="","",SUM($K$6:K957)),H958*(100%+$F$2)^($I$1-G957)*$F$2/((100%+$F$2)^($I$1-G957)-1))</f>
        <v/>
      </c>
    </row>
    <row r="959" spans="2:11" x14ac:dyDescent="0.35">
      <c r="B959" s="9" t="str">
        <f t="shared" si="92"/>
        <v/>
      </c>
      <c r="C959" s="2" t="str">
        <f>IF(A959="",IF(A958="","",SUM($C$6:C958)),B959*$F$2)</f>
        <v/>
      </c>
      <c r="D959" s="2" t="str">
        <f>IF(A959="",IF(A958="","",SUM($D$6:D958)),(D958+(B958*$F$1)/($I$1-A957)))</f>
        <v/>
      </c>
      <c r="E959" s="2" t="str">
        <f>IF(A959="",IF(A958="","",SUM($E$6:E958)),C959+D959)</f>
        <v/>
      </c>
      <c r="G959" s="1" t="str">
        <f t="shared" si="91"/>
        <v/>
      </c>
      <c r="H959" s="2" t="str">
        <f t="shared" si="90"/>
        <v/>
      </c>
      <c r="I959" s="2" t="str">
        <f>IF(G959="",IF(G958="","",SUM(I$6:I958)),H959*$F$2)</f>
        <v/>
      </c>
      <c r="J959" s="2" t="str">
        <f>IF(G959="",IF(G958="","",SUM($J$6:J958)),K959-I959)</f>
        <v/>
      </c>
      <c r="K959" s="2" t="str">
        <f>IF(G959="",IF(G958="","",SUM($K$6:K958)),H959*(100%+$F$2)^($I$1-G958)*$F$2/((100%+$F$2)^($I$1-G958)-1))</f>
        <v/>
      </c>
    </row>
    <row r="960" spans="2:11" x14ac:dyDescent="0.35">
      <c r="B960" s="9" t="str">
        <f t="shared" si="92"/>
        <v/>
      </c>
      <c r="C960" s="2" t="str">
        <f>IF(A960="",IF(A959="","",SUM($C$6:C959)),B960*$F$2)</f>
        <v/>
      </c>
      <c r="D960" s="2" t="str">
        <f>IF(A960="",IF(A959="","",SUM($D$6:D959)),(D959+(B959*$F$1)/($I$1-A958)))</f>
        <v/>
      </c>
      <c r="E960" s="2" t="str">
        <f>IF(A960="",IF(A959="","",SUM($E$6:E959)),C960+D960)</f>
        <v/>
      </c>
      <c r="G960" s="1" t="str">
        <f t="shared" si="91"/>
        <v/>
      </c>
      <c r="H960" s="2" t="str">
        <f t="shared" si="90"/>
        <v/>
      </c>
      <c r="I960" s="2" t="str">
        <f>IF(G960="",IF(G959="","",SUM(I$6:I959)),H960*$F$2)</f>
        <v/>
      </c>
      <c r="J960" s="2" t="str">
        <f>IF(G960="",IF(G959="","",SUM($J$6:J959)),K960-I960)</f>
        <v/>
      </c>
      <c r="K960" s="2" t="str">
        <f>IF(G960="",IF(G959="","",SUM($K$6:K959)),H960*(100%+$F$2)^($I$1-G959)*$F$2/((100%+$F$2)^($I$1-G959)-1))</f>
        <v/>
      </c>
    </row>
    <row r="961" spans="2:11" x14ac:dyDescent="0.35">
      <c r="B961" s="9" t="str">
        <f t="shared" si="92"/>
        <v/>
      </c>
      <c r="C961" s="2" t="str">
        <f>IF(A961="",IF(A960="","",SUM($C$6:C960)),B961*$F$2)</f>
        <v/>
      </c>
      <c r="D961" s="2" t="str">
        <f>IF(A961="",IF(A960="","",SUM($D$6:D960)),(D960+(B960*$F$1)/($I$1-A959)))</f>
        <v/>
      </c>
      <c r="E961" s="2" t="str">
        <f>IF(A961="",IF(A960="","",SUM($E$6:E960)),C961+D961)</f>
        <v/>
      </c>
      <c r="G961" s="1" t="str">
        <f t="shared" si="91"/>
        <v/>
      </c>
      <c r="H961" s="2" t="str">
        <f t="shared" si="90"/>
        <v/>
      </c>
      <c r="I961" s="2" t="str">
        <f>IF(G961="",IF(G960="","",SUM(I$6:I960)),H961*$F$2)</f>
        <v/>
      </c>
      <c r="J961" s="2" t="str">
        <f>IF(G961="",IF(G960="","",SUM($J$6:J960)),K961-I961)</f>
        <v/>
      </c>
      <c r="K961" s="2" t="str">
        <f>IF(G961="",IF(G960="","",SUM($K$6:K960)),H961*(100%+$F$2)^($I$1-G960)*$F$2/((100%+$F$2)^($I$1-G960)-1))</f>
        <v/>
      </c>
    </row>
    <row r="962" spans="2:11" x14ac:dyDescent="0.35">
      <c r="B962" s="9" t="str">
        <f t="shared" si="92"/>
        <v/>
      </c>
      <c r="C962" s="2" t="str">
        <f>IF(A962="",IF(A961="","",SUM($C$6:C961)),B962*$F$2)</f>
        <v/>
      </c>
      <c r="D962" s="2" t="str">
        <f>IF(A962="",IF(A961="","",SUM($D$6:D961)),(D961+(B961*$F$1)/($I$1-A960)))</f>
        <v/>
      </c>
      <c r="E962" s="2" t="str">
        <f>IF(A962="",IF(A961="","",SUM($E$6:E961)),C962+D962)</f>
        <v/>
      </c>
      <c r="G962" s="1" t="str">
        <f t="shared" si="91"/>
        <v/>
      </c>
      <c r="H962" s="2" t="str">
        <f t="shared" si="90"/>
        <v/>
      </c>
      <c r="I962" s="2" t="str">
        <f>IF(G962="",IF(G961="","",SUM(I$6:I961)),H962*$F$2)</f>
        <v/>
      </c>
      <c r="J962" s="2" t="str">
        <f>IF(G962="",IF(G961="","",SUM($J$6:J961)),K962-I962)</f>
        <v/>
      </c>
      <c r="K962" s="2" t="str">
        <f>IF(G962="",IF(G961="","",SUM($K$6:K961)),H962*(100%+$F$2)^($I$1-G961)*$F$2/((100%+$F$2)^($I$1-G961)-1))</f>
        <v/>
      </c>
    </row>
    <row r="963" spans="2:11" x14ac:dyDescent="0.35">
      <c r="B963" s="9" t="str">
        <f t="shared" si="92"/>
        <v/>
      </c>
      <c r="C963" s="2" t="str">
        <f>IF(A963="",IF(A962="","",SUM($C$6:C962)),B963*$F$2)</f>
        <v/>
      </c>
      <c r="D963" s="2" t="str">
        <f>IF(A963="",IF(A962="","",SUM($D$6:D962)),(D962+(B962*$F$1)/($I$1-A961)))</f>
        <v/>
      </c>
      <c r="E963" s="2" t="str">
        <f>IF(A963="",IF(A962="","",SUM($E$6:E962)),C963+D963)</f>
        <v/>
      </c>
      <c r="G963" s="1" t="str">
        <f t="shared" si="91"/>
        <v/>
      </c>
      <c r="H963" s="2" t="str">
        <f t="shared" si="90"/>
        <v/>
      </c>
      <c r="I963" s="2" t="str">
        <f>IF(G963="",IF(G962="","",SUM(I$6:I962)),H963*$F$2)</f>
        <v/>
      </c>
      <c r="J963" s="2" t="str">
        <f>IF(G963="",IF(G962="","",SUM($J$6:J962)),K963-I963)</f>
        <v/>
      </c>
      <c r="K963" s="2" t="str">
        <f>IF(G963="",IF(G962="","",SUM($K$6:K962)),H963*(100%+$F$2)^($I$1-G962)*$F$2/((100%+$F$2)^($I$1-G962)-1))</f>
        <v/>
      </c>
    </row>
    <row r="964" spans="2:11" x14ac:dyDescent="0.35">
      <c r="B964" s="9" t="str">
        <f t="shared" si="92"/>
        <v/>
      </c>
      <c r="C964" s="2" t="str">
        <f>IF(A964="",IF(A963="","",SUM($C$6:C963)),B964*$F$2)</f>
        <v/>
      </c>
      <c r="D964" s="2" t="str">
        <f>IF(A964="",IF(A963="","",SUM($D$6:D963)),(D963+(B963*$F$1)/($I$1-A962)))</f>
        <v/>
      </c>
      <c r="E964" s="2" t="str">
        <f>IF(A964="",IF(A963="","",SUM($E$6:E963)),C964+D964)</f>
        <v/>
      </c>
      <c r="G964" s="1" t="str">
        <f t="shared" si="91"/>
        <v/>
      </c>
      <c r="H964" s="2" t="str">
        <f t="shared" si="90"/>
        <v/>
      </c>
      <c r="I964" s="2" t="str">
        <f>IF(G964="",IF(G963="","",SUM(I$6:I963)),H964*$F$2)</f>
        <v/>
      </c>
      <c r="J964" s="2" t="str">
        <f>IF(G964="",IF(G963="","",SUM($J$6:J963)),K964-I964)</f>
        <v/>
      </c>
      <c r="K964" s="2" t="str">
        <f>IF(G964="",IF(G963="","",SUM($K$6:K963)),H964*(100%+$F$2)^($I$1-G963)*$F$2/((100%+$F$2)^($I$1-G963)-1))</f>
        <v/>
      </c>
    </row>
    <row r="965" spans="2:11" x14ac:dyDescent="0.35">
      <c r="B965" s="9" t="str">
        <f t="shared" si="92"/>
        <v/>
      </c>
      <c r="C965" s="2" t="str">
        <f>IF(A965="",IF(A964="","",SUM($C$6:C964)),B965*$F$2)</f>
        <v/>
      </c>
      <c r="D965" s="2" t="str">
        <f>IF(A965="",IF(A964="","",SUM($D$6:D964)),(D964+(B964*$F$1)/($I$1-A963)))</f>
        <v/>
      </c>
      <c r="E965" s="2" t="str">
        <f>IF(A965="",IF(A964="","",SUM($E$6:E964)),C965+D965)</f>
        <v/>
      </c>
      <c r="G965" s="1" t="str">
        <f t="shared" si="91"/>
        <v/>
      </c>
      <c r="H965" s="2" t="str">
        <f t="shared" si="90"/>
        <v/>
      </c>
      <c r="I965" s="2" t="str">
        <f>IF(G965="",IF(G964="","",SUM(I$6:I964)),H965*$F$2)</f>
        <v/>
      </c>
      <c r="J965" s="2" t="str">
        <f>IF(G965="",IF(G964="","",SUM($J$6:J964)),K965-I965)</f>
        <v/>
      </c>
      <c r="K965" s="2" t="str">
        <f>IF(G965="",IF(G964="","",SUM($K$6:K964)),H965*(100%+$F$2)^($I$1-G964)*$F$2/((100%+$F$2)^($I$1-G964)-1))</f>
        <v/>
      </c>
    </row>
    <row r="966" spans="2:11" x14ac:dyDescent="0.35">
      <c r="B966" s="9" t="str">
        <f t="shared" si="92"/>
        <v/>
      </c>
      <c r="C966" s="2" t="str">
        <f>IF(A966="",IF(A965="","",SUM($C$6:C965)),B966*$F$2)</f>
        <v/>
      </c>
      <c r="D966" s="2" t="str">
        <f>IF(A966="",IF(A965="","",SUM($D$6:D965)),(D965+(B965*$F$1)/($I$1-A964)))</f>
        <v/>
      </c>
      <c r="E966" s="2" t="str">
        <f>IF(A966="",IF(A965="","",SUM($E$6:E965)),C966+D966)</f>
        <v/>
      </c>
      <c r="G966" s="1" t="str">
        <f t="shared" si="91"/>
        <v/>
      </c>
      <c r="H966" s="2" t="str">
        <f t="shared" si="90"/>
        <v/>
      </c>
      <c r="I966" s="2" t="str">
        <f>IF(G966="",IF(G965="","",SUM(I$6:I965)),H966*$F$2)</f>
        <v/>
      </c>
      <c r="J966" s="2" t="str">
        <f>IF(G966="",IF(G965="","",SUM($J$6:J965)),K966-I966)</f>
        <v/>
      </c>
      <c r="K966" s="2" t="str">
        <f>IF(G966="",IF(G965="","",SUM($K$6:K965)),H966*(100%+$F$2)^($I$1-G965)*$F$2/((100%+$F$2)^($I$1-G965)-1))</f>
        <v/>
      </c>
    </row>
    <row r="967" spans="2:11" x14ac:dyDescent="0.35">
      <c r="B967" s="9" t="str">
        <f t="shared" si="92"/>
        <v/>
      </c>
      <c r="C967" s="2" t="str">
        <f>IF(A967="",IF(A966="","",SUM($C$6:C966)),B967*$F$2)</f>
        <v/>
      </c>
      <c r="D967" s="2" t="str">
        <f>IF(A967="",IF(A966="","",SUM($D$6:D966)),(D966+(B966*$F$1)/($I$1-A965)))</f>
        <v/>
      </c>
      <c r="E967" s="2" t="str">
        <f>IF(A967="",IF(A966="","",SUM($E$6:E966)),C967+D967)</f>
        <v/>
      </c>
      <c r="G967" s="1" t="str">
        <f t="shared" si="91"/>
        <v/>
      </c>
      <c r="H967" s="2" t="str">
        <f t="shared" ref="H967:H1000" si="93">IF(G967="",IF(G966="","","samtals"),H966+(H966-J966)*$F$1-J966)</f>
        <v/>
      </c>
      <c r="I967" s="2" t="str">
        <f>IF(G967="",IF(G966="","",SUM(I$6:I966)),H967*$F$2)</f>
        <v/>
      </c>
      <c r="J967" s="2" t="str">
        <f>IF(G967="",IF(G966="","",SUM($J$6:J966)),K967-I967)</f>
        <v/>
      </c>
      <c r="K967" s="2" t="str">
        <f>IF(G967="",IF(G966="","",SUM($K$6:K966)),H967*(100%+$F$2)^($I$1-G966)*$F$2/((100%+$F$2)^($I$1-G966)-1))</f>
        <v/>
      </c>
    </row>
    <row r="968" spans="2:11" x14ac:dyDescent="0.35">
      <c r="B968" s="9" t="str">
        <f t="shared" si="92"/>
        <v/>
      </c>
      <c r="C968" s="2" t="str">
        <f>IF(A968="",IF(A967="","",SUM($C$6:C967)),B968*$F$2)</f>
        <v/>
      </c>
      <c r="D968" s="2" t="str">
        <f>IF(A968="",IF(A967="","",SUM($D$6:D967)),(D967+(B967*$F$1)/($I$1-A966)))</f>
        <v/>
      </c>
      <c r="E968" s="2" t="str">
        <f>IF(A968="",IF(A967="","",SUM($E$6:E967)),C968+D968)</f>
        <v/>
      </c>
      <c r="G968" s="1" t="str">
        <f t="shared" ref="G968:G1000" si="94">IF(G967="","",IF($I$1&gt;=G967+1,G967+1,""))</f>
        <v/>
      </c>
      <c r="H968" s="2" t="str">
        <f t="shared" si="93"/>
        <v/>
      </c>
      <c r="I968" s="2" t="str">
        <f>IF(G968="",IF(G967="","",SUM(I$6:I967)),H968*$F$2)</f>
        <v/>
      </c>
      <c r="J968" s="2" t="str">
        <f>IF(G968="",IF(G967="","",SUM($J$6:J967)),K968-I968)</f>
        <v/>
      </c>
      <c r="K968" s="2" t="str">
        <f>IF(G968="",IF(G967="","",SUM($K$6:K967)),H968*(100%+$F$2)^($I$1-G967)*$F$2/((100%+$F$2)^($I$1-G967)-1))</f>
        <v/>
      </c>
    </row>
    <row r="969" spans="2:11" x14ac:dyDescent="0.35">
      <c r="B969" s="9" t="str">
        <f t="shared" si="92"/>
        <v/>
      </c>
      <c r="C969" s="2" t="str">
        <f>IF(A969="",IF(A968="","",SUM($C$6:C968)),B969*$F$2)</f>
        <v/>
      </c>
      <c r="D969" s="2" t="str">
        <f>IF(A969="",IF(A968="","",SUM($D$6:D968)),(D968+(B968*$F$1)/($I$1-A967)))</f>
        <v/>
      </c>
      <c r="E969" s="2" t="str">
        <f>IF(A969="",IF(A968="","",SUM($E$6:E968)),C969+D969)</f>
        <v/>
      </c>
      <c r="G969" s="1" t="str">
        <f t="shared" si="94"/>
        <v/>
      </c>
      <c r="H969" s="2" t="str">
        <f t="shared" si="93"/>
        <v/>
      </c>
      <c r="I969" s="2" t="str">
        <f>IF(G969="",IF(G968="","",SUM(I$6:I968)),H969*$F$2)</f>
        <v/>
      </c>
      <c r="J969" s="2" t="str">
        <f>IF(G969="",IF(G968="","",SUM($J$6:J968)),K969-I969)</f>
        <v/>
      </c>
      <c r="K969" s="2" t="str">
        <f>IF(G969="",IF(G968="","",SUM($K$6:K968)),H969*(100%+$F$2)^($I$1-G968)*$F$2/((100%+$F$2)^($I$1-G968)-1))</f>
        <v/>
      </c>
    </row>
    <row r="970" spans="2:11" x14ac:dyDescent="0.35">
      <c r="B970" s="9" t="str">
        <f t="shared" si="92"/>
        <v/>
      </c>
      <c r="C970" s="2" t="str">
        <f>IF(A970="",IF(A969="","",SUM($C$6:C969)),B970*$F$2)</f>
        <v/>
      </c>
      <c r="D970" s="2" t="str">
        <f>IF(A970="",IF(A969="","",SUM($D$6:D969)),(D969+(B969*$F$1)/($I$1-A968)))</f>
        <v/>
      </c>
      <c r="E970" s="2" t="str">
        <f>IF(A970="",IF(A969="","",SUM($E$6:E969)),C970+D970)</f>
        <v/>
      </c>
      <c r="G970" s="1" t="str">
        <f t="shared" si="94"/>
        <v/>
      </c>
      <c r="H970" s="2" t="str">
        <f t="shared" si="93"/>
        <v/>
      </c>
      <c r="I970" s="2" t="str">
        <f>IF(G970="",IF(G969="","",SUM(I$6:I969)),H970*$F$2)</f>
        <v/>
      </c>
      <c r="J970" s="2" t="str">
        <f>IF(G970="",IF(G969="","",SUM($J$6:J969)),K970-I970)</f>
        <v/>
      </c>
      <c r="K970" s="2" t="str">
        <f>IF(G970="",IF(G969="","",SUM($K$6:K969)),H970*(100%+$F$2)^($I$1-G969)*$F$2/((100%+$F$2)^($I$1-G969)-1))</f>
        <v/>
      </c>
    </row>
    <row r="971" spans="2:11" x14ac:dyDescent="0.35">
      <c r="B971" s="9" t="str">
        <f t="shared" si="92"/>
        <v/>
      </c>
      <c r="C971" s="2" t="str">
        <f>IF(A971="",IF(A970="","",SUM($C$6:C970)),B971*$F$2)</f>
        <v/>
      </c>
      <c r="D971" s="2" t="str">
        <f>IF(A971="",IF(A970="","",SUM($D$6:D970)),(D970+(B970*$F$1)/($I$1-A969)))</f>
        <v/>
      </c>
      <c r="E971" s="2" t="str">
        <f>IF(A971="",IF(A970="","",SUM($E$6:E970)),C971+D971)</f>
        <v/>
      </c>
      <c r="G971" s="1" t="str">
        <f t="shared" si="94"/>
        <v/>
      </c>
      <c r="H971" s="2" t="str">
        <f t="shared" si="93"/>
        <v/>
      </c>
      <c r="I971" s="2" t="str">
        <f>IF(G971="",IF(G970="","",SUM(I$6:I970)),H971*$F$2)</f>
        <v/>
      </c>
      <c r="J971" s="2" t="str">
        <f>IF(G971="",IF(G970="","",SUM($J$6:J970)),K971-I971)</f>
        <v/>
      </c>
      <c r="K971" s="2" t="str">
        <f>IF(G971="",IF(G970="","",SUM($K$6:K970)),H971*(100%+$F$2)^($I$1-G970)*$F$2/((100%+$F$2)^($I$1-G970)-1))</f>
        <v/>
      </c>
    </row>
    <row r="972" spans="2:11" x14ac:dyDescent="0.35">
      <c r="B972" s="9" t="str">
        <f t="shared" si="92"/>
        <v/>
      </c>
      <c r="C972" s="2" t="str">
        <f>IF(A972="",IF(A971="","",SUM($C$6:C971)),B972*$F$2)</f>
        <v/>
      </c>
      <c r="D972" s="2" t="str">
        <f>IF(A972="",IF(A971="","",SUM($D$6:D971)),(D971+(B971*$F$1)/($I$1-A970)))</f>
        <v/>
      </c>
      <c r="E972" s="2" t="str">
        <f>IF(A972="",IF(A971="","",SUM($E$6:E971)),C972+D972)</f>
        <v/>
      </c>
      <c r="G972" s="1" t="str">
        <f t="shared" si="94"/>
        <v/>
      </c>
      <c r="H972" s="2" t="str">
        <f t="shared" si="93"/>
        <v/>
      </c>
      <c r="I972" s="2" t="str">
        <f>IF(G972="",IF(G971="","",SUM(I$6:I971)),H972*$F$2)</f>
        <v/>
      </c>
      <c r="J972" s="2" t="str">
        <f>IF(G972="",IF(G971="","",SUM($J$6:J971)),K972-I972)</f>
        <v/>
      </c>
      <c r="K972" s="2" t="str">
        <f>IF(G972="",IF(G971="","",SUM($K$6:K971)),H972*(100%+$F$2)^($I$1-G971)*$F$2/((100%+$F$2)^($I$1-G971)-1))</f>
        <v/>
      </c>
    </row>
    <row r="973" spans="2:11" x14ac:dyDescent="0.35">
      <c r="B973" s="9" t="str">
        <f t="shared" si="92"/>
        <v/>
      </c>
      <c r="C973" s="2" t="str">
        <f>IF(A973="",IF(A972="","",SUM($C$6:C972)),B973*$F$2)</f>
        <v/>
      </c>
      <c r="D973" s="2" t="str">
        <f>IF(A973="",IF(A972="","",SUM($D$6:D972)),(D972+(B972*$F$1)/($I$1-A971)))</f>
        <v/>
      </c>
      <c r="E973" s="2" t="str">
        <f>IF(A973="",IF(A972="","",SUM($E$6:E972)),C973+D973)</f>
        <v/>
      </c>
      <c r="G973" s="1" t="str">
        <f t="shared" si="94"/>
        <v/>
      </c>
      <c r="H973" s="2" t="str">
        <f t="shared" si="93"/>
        <v/>
      </c>
      <c r="I973" s="2" t="str">
        <f>IF(G973="",IF(G972="","",SUM(I$6:I972)),H973*$F$2)</f>
        <v/>
      </c>
      <c r="J973" s="2" t="str">
        <f>IF(G973="",IF(G972="","",SUM($J$6:J972)),K973-I973)</f>
        <v/>
      </c>
      <c r="K973" s="2" t="str">
        <f>IF(G973="",IF(G972="","",SUM($K$6:K972)),H973*(100%+$F$2)^($I$1-G972)*$F$2/((100%+$F$2)^($I$1-G972)-1))</f>
        <v/>
      </c>
    </row>
    <row r="974" spans="2:11" x14ac:dyDescent="0.35">
      <c r="B974" s="9" t="str">
        <f t="shared" si="92"/>
        <v/>
      </c>
      <c r="C974" s="2" t="str">
        <f>IF(A974="",IF(A973="","",SUM($C$6:C973)),B974*$F$2)</f>
        <v/>
      </c>
      <c r="D974" s="2" t="str">
        <f>IF(A974="",IF(A973="","",SUM($D$6:D973)),(D973+(B973*$F$1)/($I$1-A972)))</f>
        <v/>
      </c>
      <c r="E974" s="2" t="str">
        <f>IF(A974="",IF(A973="","",SUM($E$6:E973)),C974+D974)</f>
        <v/>
      </c>
      <c r="G974" s="1" t="str">
        <f t="shared" si="94"/>
        <v/>
      </c>
      <c r="H974" s="2" t="str">
        <f t="shared" si="93"/>
        <v/>
      </c>
      <c r="I974" s="2" t="str">
        <f>IF(G974="",IF(G973="","",SUM(I$6:I973)),H974*$F$2)</f>
        <v/>
      </c>
      <c r="J974" s="2" t="str">
        <f>IF(G974="",IF(G973="","",SUM($J$6:J973)),K974-I974)</f>
        <v/>
      </c>
      <c r="K974" s="2" t="str">
        <f>IF(G974="",IF(G973="","",SUM($K$6:K973)),H974*(100%+$F$2)^($I$1-G973)*$F$2/((100%+$F$2)^($I$1-G973)-1))</f>
        <v/>
      </c>
    </row>
    <row r="975" spans="2:11" x14ac:dyDescent="0.35">
      <c r="B975" s="9" t="str">
        <f t="shared" si="92"/>
        <v/>
      </c>
      <c r="C975" s="2" t="str">
        <f>IF(A975="",IF(A974="","",SUM($C$6:C974)),B975*$F$2)</f>
        <v/>
      </c>
      <c r="D975" s="2" t="str">
        <f>IF(A975="",IF(A974="","",SUM($D$6:D974)),(D974+(B974*$F$1)/($I$1-A973)))</f>
        <v/>
      </c>
      <c r="E975" s="2" t="str">
        <f>IF(A975="",IF(A974="","",SUM($E$6:E974)),C975+D975)</f>
        <v/>
      </c>
      <c r="G975" s="1" t="str">
        <f t="shared" si="94"/>
        <v/>
      </c>
      <c r="H975" s="2" t="str">
        <f t="shared" si="93"/>
        <v/>
      </c>
      <c r="I975" s="2" t="str">
        <f>IF(G975="",IF(G974="","",SUM(I$6:I974)),H975*$F$2)</f>
        <v/>
      </c>
      <c r="J975" s="2" t="str">
        <f>IF(G975="",IF(G974="","",SUM($J$6:J974)),K975-I975)</f>
        <v/>
      </c>
      <c r="K975" s="2" t="str">
        <f>IF(G975="",IF(G974="","",SUM($K$6:K974)),H975*(100%+$F$2)^($I$1-G974)*$F$2/((100%+$F$2)^($I$1-G974)-1))</f>
        <v/>
      </c>
    </row>
    <row r="976" spans="2:11" x14ac:dyDescent="0.35">
      <c r="B976" s="9" t="str">
        <f t="shared" si="92"/>
        <v/>
      </c>
      <c r="C976" s="2" t="str">
        <f>IF(A976="",IF(A975="","",SUM($C$6:C975)),B976*$F$2)</f>
        <v/>
      </c>
      <c r="D976" s="2" t="str">
        <f>IF(A976="",IF(A975="","",SUM($D$6:D975)),(D975+(B975*$F$1)/($I$1-A974)))</f>
        <v/>
      </c>
      <c r="E976" s="2" t="str">
        <f>IF(A976="",IF(A975="","",SUM($E$6:E975)),C976+D976)</f>
        <v/>
      </c>
      <c r="G976" s="1" t="str">
        <f t="shared" si="94"/>
        <v/>
      </c>
      <c r="H976" s="2" t="str">
        <f t="shared" si="93"/>
        <v/>
      </c>
      <c r="I976" s="2" t="str">
        <f>IF(G976="",IF(G975="","",SUM(I$6:I975)),H976*$F$2)</f>
        <v/>
      </c>
      <c r="J976" s="2" t="str">
        <f>IF(G976="",IF(G975="","",SUM($J$6:J975)),K976-I976)</f>
        <v/>
      </c>
      <c r="K976" s="2" t="str">
        <f>IF(G976="",IF(G975="","",SUM($K$6:K975)),H976*(100%+$F$2)^($I$1-G975)*$F$2/((100%+$F$2)^($I$1-G975)-1))</f>
        <v/>
      </c>
    </row>
    <row r="977" spans="2:11" x14ac:dyDescent="0.35">
      <c r="B977" s="9" t="str">
        <f t="shared" si="92"/>
        <v/>
      </c>
      <c r="C977" s="2" t="str">
        <f>IF(A977="",IF(A976="","",SUM($C$6:C976)),B977*$F$2)</f>
        <v/>
      </c>
      <c r="D977" s="2" t="str">
        <f>IF(A977="",IF(A976="","",SUM($D$6:D976)),(D976+(B976*$F$1)/($I$1-A975)))</f>
        <v/>
      </c>
      <c r="E977" s="2" t="str">
        <f>IF(A977="",IF(A976="","",SUM($E$6:E976)),C977+D977)</f>
        <v/>
      </c>
      <c r="G977" s="1" t="str">
        <f t="shared" si="94"/>
        <v/>
      </c>
      <c r="H977" s="2" t="str">
        <f t="shared" si="93"/>
        <v/>
      </c>
      <c r="I977" s="2" t="str">
        <f>IF(G977="",IF(G976="","",SUM(I$6:I976)),H977*$F$2)</f>
        <v/>
      </c>
      <c r="J977" s="2" t="str">
        <f>IF(G977="",IF(G976="","",SUM($J$6:J976)),K977-I977)</f>
        <v/>
      </c>
      <c r="K977" s="2" t="str">
        <f>IF(G977="",IF(G976="","",SUM($K$6:K976)),H977*(100%+$F$2)^($I$1-G976)*$F$2/((100%+$F$2)^($I$1-G976)-1))</f>
        <v/>
      </c>
    </row>
    <row r="978" spans="2:11" x14ac:dyDescent="0.35">
      <c r="B978" s="9" t="str">
        <f t="shared" si="92"/>
        <v/>
      </c>
      <c r="C978" s="2" t="str">
        <f>IF(A978="",IF(A977="","",SUM($C$6:C977)),B978*$F$2)</f>
        <v/>
      </c>
      <c r="D978" s="2" t="str">
        <f>IF(A978="",IF(A977="","",SUM($D$6:D977)),(D977+(B977*$F$1)/($I$1-A976)))</f>
        <v/>
      </c>
      <c r="E978" s="2" t="str">
        <f>IF(A978="",IF(A977="","",SUM($E$6:E977)),C978+D978)</f>
        <v/>
      </c>
      <c r="G978" s="1" t="str">
        <f t="shared" si="94"/>
        <v/>
      </c>
      <c r="H978" s="2" t="str">
        <f t="shared" si="93"/>
        <v/>
      </c>
      <c r="I978" s="2" t="str">
        <f>IF(G978="",IF(G977="","",SUM(I$6:I977)),H978*$F$2)</f>
        <v/>
      </c>
      <c r="J978" s="2" t="str">
        <f>IF(G978="",IF(G977="","",SUM($J$6:J977)),K978-I978)</f>
        <v/>
      </c>
      <c r="K978" s="2" t="str">
        <f>IF(G978="",IF(G977="","",SUM($K$6:K977)),H978*(100%+$F$2)^($I$1-G977)*$F$2/((100%+$F$2)^($I$1-G977)-1))</f>
        <v/>
      </c>
    </row>
    <row r="979" spans="2:11" x14ac:dyDescent="0.35">
      <c r="B979" s="9" t="str">
        <f t="shared" si="92"/>
        <v/>
      </c>
      <c r="C979" s="2" t="str">
        <f>IF(A979="",IF(A978="","",SUM($C$6:C978)),B979*$F$2)</f>
        <v/>
      </c>
      <c r="D979" s="2" t="str">
        <f>IF(A979="",IF(A978="","",SUM($D$6:D978)),(D978+(B978*$F$1)/($I$1-A977)))</f>
        <v/>
      </c>
      <c r="E979" s="2" t="str">
        <f>IF(A979="",IF(A978="","",SUM($E$6:E978)),C979+D979)</f>
        <v/>
      </c>
      <c r="G979" s="1" t="str">
        <f t="shared" si="94"/>
        <v/>
      </c>
      <c r="H979" s="2" t="str">
        <f t="shared" si="93"/>
        <v/>
      </c>
      <c r="I979" s="2" t="str">
        <f>IF(G979="",IF(G978="","",SUM(I$6:I978)),H979*$F$2)</f>
        <v/>
      </c>
      <c r="J979" s="2" t="str">
        <f>IF(G979="",IF(G978="","",SUM($J$6:J978)),K979-I979)</f>
        <v/>
      </c>
      <c r="K979" s="2" t="str">
        <f>IF(G979="",IF(G978="","",SUM($K$6:K978)),H979*(100%+$F$2)^($I$1-G978)*$F$2/((100%+$F$2)^($I$1-G978)-1))</f>
        <v/>
      </c>
    </row>
    <row r="980" spans="2:11" x14ac:dyDescent="0.35">
      <c r="B980" s="9" t="str">
        <f t="shared" si="92"/>
        <v/>
      </c>
      <c r="C980" s="2" t="str">
        <f>IF(A980="",IF(A979="","",SUM($C$6:C979)),B980*$F$2)</f>
        <v/>
      </c>
      <c r="D980" s="2" t="str">
        <f>IF(A980="",IF(A979="","",SUM($D$6:D979)),(D979+(B979*$F$1)/($I$1-A978)))</f>
        <v/>
      </c>
      <c r="E980" s="2" t="str">
        <f>IF(A980="",IF(A979="","",SUM($E$6:E979)),C980+D980)</f>
        <v/>
      </c>
      <c r="G980" s="1" t="str">
        <f t="shared" si="94"/>
        <v/>
      </c>
      <c r="H980" s="2" t="str">
        <f t="shared" si="93"/>
        <v/>
      </c>
      <c r="I980" s="2" t="str">
        <f>IF(G980="",IF(G979="","",SUM(I$6:I979)),H980*$F$2)</f>
        <v/>
      </c>
      <c r="J980" s="2" t="str">
        <f>IF(G980="",IF(G979="","",SUM($J$6:J979)),K980-I980)</f>
        <v/>
      </c>
      <c r="K980" s="2" t="str">
        <f>IF(G980="",IF(G979="","",SUM($K$6:K979)),H980*(100%+$F$2)^($I$1-G979)*$F$2/((100%+$F$2)^($I$1-G979)-1))</f>
        <v/>
      </c>
    </row>
    <row r="981" spans="2:11" x14ac:dyDescent="0.35">
      <c r="B981" s="9" t="str">
        <f t="shared" si="92"/>
        <v/>
      </c>
      <c r="C981" s="2" t="str">
        <f>IF(A981="",IF(A980="","",SUM($C$6:C980)),B981*$F$2)</f>
        <v/>
      </c>
      <c r="D981" s="2" t="str">
        <f>IF(A981="",IF(A980="","",SUM($D$6:D980)),(D980+(B980*$F$1)/($I$1-A979)))</f>
        <v/>
      </c>
      <c r="E981" s="2" t="str">
        <f>IF(A981="",IF(A980="","",SUM($E$6:E980)),C981+D981)</f>
        <v/>
      </c>
      <c r="G981" s="1" t="str">
        <f t="shared" si="94"/>
        <v/>
      </c>
      <c r="H981" s="2" t="str">
        <f t="shared" si="93"/>
        <v/>
      </c>
      <c r="I981" s="2" t="str">
        <f>IF(G981="",IF(G980="","",SUM(I$6:I980)),H981*$F$2)</f>
        <v/>
      </c>
      <c r="J981" s="2" t="str">
        <f>IF(G981="",IF(G980="","",SUM($J$6:J980)),K981-I981)</f>
        <v/>
      </c>
      <c r="K981" s="2" t="str">
        <f>IF(G981="",IF(G980="","",SUM($K$6:K980)),H981*(100%+$F$2)^($I$1-G980)*$F$2/((100%+$F$2)^($I$1-G980)-1))</f>
        <v/>
      </c>
    </row>
    <row r="982" spans="2:11" x14ac:dyDescent="0.35">
      <c r="B982" s="9" t="str">
        <f t="shared" si="92"/>
        <v/>
      </c>
      <c r="C982" s="2" t="str">
        <f>IF(A982="",IF(A981="","",SUM($C$6:C981)),B982*$F$2)</f>
        <v/>
      </c>
      <c r="D982" s="2" t="str">
        <f>IF(A982="",IF(A981="","",SUM($D$6:D981)),(D981+(B981*$F$1)/($I$1-A980)))</f>
        <v/>
      </c>
      <c r="E982" s="2" t="str">
        <f>IF(A982="",IF(A981="","",SUM($E$6:E981)),C982+D982)</f>
        <v/>
      </c>
      <c r="G982" s="1" t="str">
        <f t="shared" si="94"/>
        <v/>
      </c>
      <c r="H982" s="2" t="str">
        <f t="shared" si="93"/>
        <v/>
      </c>
      <c r="I982" s="2" t="str">
        <f>IF(G982="",IF(G981="","",SUM(I$6:I981)),H982*$F$2)</f>
        <v/>
      </c>
      <c r="J982" s="2" t="str">
        <f>IF(G982="",IF(G981="","",SUM($J$6:J981)),K982-I982)</f>
        <v/>
      </c>
      <c r="K982" s="2" t="str">
        <f>IF(G982="",IF(G981="","",SUM($K$6:K981)),H982*(100%+$F$2)^($I$1-G981)*$F$2/((100%+$F$2)^($I$1-G981)-1))</f>
        <v/>
      </c>
    </row>
    <row r="983" spans="2:11" x14ac:dyDescent="0.35">
      <c r="B983" s="9" t="str">
        <f t="shared" si="92"/>
        <v/>
      </c>
      <c r="C983" s="2" t="str">
        <f>IF(A983="",IF(A982="","",SUM($C$6:C982)),B983*$F$2)</f>
        <v/>
      </c>
      <c r="D983" s="2" t="str">
        <f>IF(A983="",IF(A982="","",SUM($D$6:D982)),(D982+(B982*$F$1)/($I$1-A981)))</f>
        <v/>
      </c>
      <c r="E983" s="2" t="str">
        <f>IF(A983="",IF(A982="","",SUM($E$6:E982)),C983+D983)</f>
        <v/>
      </c>
      <c r="G983" s="1" t="str">
        <f t="shared" si="94"/>
        <v/>
      </c>
      <c r="H983" s="2" t="str">
        <f t="shared" si="93"/>
        <v/>
      </c>
      <c r="I983" s="2" t="str">
        <f>IF(G983="",IF(G982="","",SUM(I$6:I982)),H983*$F$2)</f>
        <v/>
      </c>
      <c r="J983" s="2" t="str">
        <f>IF(G983="",IF(G982="","",SUM($J$6:J982)),K983-I983)</f>
        <v/>
      </c>
      <c r="K983" s="2" t="str">
        <f>IF(G983="",IF(G982="","",SUM($K$6:K982)),H983*(100%+$F$2)^($I$1-G982)*$F$2/((100%+$F$2)^($I$1-G982)-1))</f>
        <v/>
      </c>
    </row>
    <row r="984" spans="2:11" x14ac:dyDescent="0.35">
      <c r="B984" s="9" t="str">
        <f t="shared" si="92"/>
        <v/>
      </c>
      <c r="C984" s="2" t="str">
        <f>IF(A984="",IF(A983="","",SUM($C$6:C983)),B984*$F$2)</f>
        <v/>
      </c>
      <c r="D984" s="2" t="str">
        <f>IF(A984="",IF(A983="","",SUM($D$6:D983)),(D983+(B983*$F$1)/($I$1-A982)))</f>
        <v/>
      </c>
      <c r="E984" s="2" t="str">
        <f>IF(A984="",IF(A983="","",SUM($E$6:E983)),C984+D984)</f>
        <v/>
      </c>
      <c r="G984" s="1" t="str">
        <f t="shared" si="94"/>
        <v/>
      </c>
      <c r="H984" s="2" t="str">
        <f t="shared" si="93"/>
        <v/>
      </c>
      <c r="I984" s="2" t="str">
        <f>IF(G984="",IF(G983="","",SUM(I$6:I983)),H984*$F$2)</f>
        <v/>
      </c>
      <c r="J984" s="2" t="str">
        <f>IF(G984="",IF(G983="","",SUM($J$6:J983)),K984-I984)</f>
        <v/>
      </c>
      <c r="K984" s="2" t="str">
        <f>IF(G984="",IF(G983="","",SUM($K$6:K983)),H984*(100%+$F$2)^($I$1-G983)*$F$2/((100%+$F$2)^($I$1-G983)-1))</f>
        <v/>
      </c>
    </row>
    <row r="985" spans="2:11" x14ac:dyDescent="0.35">
      <c r="B985" s="9" t="str">
        <f t="shared" si="92"/>
        <v/>
      </c>
      <c r="C985" s="2" t="str">
        <f>IF(A985="",IF(A984="","",SUM($C$6:C984)),B985*$F$2)</f>
        <v/>
      </c>
      <c r="D985" s="2" t="str">
        <f>IF(A985="",IF(A984="","",SUM($D$6:D984)),(D984+(B984*$F$1)/($I$1-A983)))</f>
        <v/>
      </c>
      <c r="E985" s="2" t="str">
        <f>IF(A985="",IF(A984="","",SUM($E$6:E984)),C985+D985)</f>
        <v/>
      </c>
      <c r="G985" s="1" t="str">
        <f t="shared" si="94"/>
        <v/>
      </c>
      <c r="H985" s="2" t="str">
        <f t="shared" si="93"/>
        <v/>
      </c>
      <c r="I985" s="2" t="str">
        <f>IF(G985="",IF(G984="","",SUM(I$6:I984)),H985*$F$2)</f>
        <v/>
      </c>
      <c r="J985" s="2" t="str">
        <f>IF(G985="",IF(G984="","",SUM($J$6:J984)),K985-I985)</f>
        <v/>
      </c>
      <c r="K985" s="2" t="str">
        <f>IF(G985="",IF(G984="","",SUM($K$6:K984)),H985*(100%+$F$2)^($I$1-G984)*$F$2/((100%+$F$2)^($I$1-G984)-1))</f>
        <v/>
      </c>
    </row>
    <row r="986" spans="2:11" x14ac:dyDescent="0.35">
      <c r="B986" s="9" t="str">
        <f t="shared" si="92"/>
        <v/>
      </c>
      <c r="C986" s="2" t="str">
        <f>IF(A986="",IF(A985="","",SUM($C$6:C985)),B986*$F$2)</f>
        <v/>
      </c>
      <c r="D986" s="2" t="str">
        <f>IF(A986="",IF(A985="","",SUM($D$6:D985)),(D985+(B985*$F$1)/($I$1-A984)))</f>
        <v/>
      </c>
      <c r="E986" s="2" t="str">
        <f>IF(A986="",IF(A985="","",SUM($E$6:E985)),C986+D986)</f>
        <v/>
      </c>
      <c r="G986" s="1" t="str">
        <f t="shared" si="94"/>
        <v/>
      </c>
      <c r="H986" s="2" t="str">
        <f t="shared" si="93"/>
        <v/>
      </c>
      <c r="I986" s="2" t="str">
        <f>IF(G986="",IF(G985="","",SUM(I$6:I985)),H986*$F$2)</f>
        <v/>
      </c>
      <c r="J986" s="2" t="str">
        <f>IF(G986="",IF(G985="","",SUM($J$6:J985)),K986-I986)</f>
        <v/>
      </c>
      <c r="K986" s="2" t="str">
        <f>IF(G986="",IF(G985="","",SUM($K$6:K985)),H986*(100%+$F$2)^($I$1-G985)*$F$2/((100%+$F$2)^($I$1-G985)-1))</f>
        <v/>
      </c>
    </row>
    <row r="987" spans="2:11" x14ac:dyDescent="0.35">
      <c r="B987" s="9" t="str">
        <f t="shared" si="92"/>
        <v/>
      </c>
      <c r="C987" s="2" t="str">
        <f>IF(A987="",IF(A986="","",SUM($C$6:C986)),B987*$F$2)</f>
        <v/>
      </c>
      <c r="D987" s="2" t="str">
        <f>IF(A987="",IF(A986="","",SUM($D$6:D986)),(D986+(B986*$F$1)/($I$1-A985)))</f>
        <v/>
      </c>
      <c r="E987" s="2" t="str">
        <f>IF(A987="",IF(A986="","",SUM($E$6:E986)),C987+D987)</f>
        <v/>
      </c>
      <c r="G987" s="1" t="str">
        <f t="shared" si="94"/>
        <v/>
      </c>
      <c r="H987" s="2" t="str">
        <f t="shared" si="93"/>
        <v/>
      </c>
      <c r="I987" s="2" t="str">
        <f>IF(G987="",IF(G986="","",SUM(I$6:I986)),H987*$F$2)</f>
        <v/>
      </c>
      <c r="J987" s="2" t="str">
        <f>IF(G987="",IF(G986="","",SUM($J$6:J986)),K987-I987)</f>
        <v/>
      </c>
      <c r="K987" s="2" t="str">
        <f>IF(G987="",IF(G986="","",SUM($K$6:K986)),H987*(100%+$F$2)^($I$1-G986)*$F$2/((100%+$F$2)^($I$1-G986)-1))</f>
        <v/>
      </c>
    </row>
    <row r="988" spans="2:11" x14ac:dyDescent="0.35">
      <c r="B988" s="9" t="str">
        <f t="shared" si="92"/>
        <v/>
      </c>
      <c r="C988" s="2" t="str">
        <f>IF(A988="",IF(A987="","",SUM($C$6:C987)),B988*$F$2)</f>
        <v/>
      </c>
      <c r="D988" s="2" t="str">
        <f>IF(A988="",IF(A987="","",SUM($D$6:D987)),(D987+(B987*$F$1)/($I$1-A986)))</f>
        <v/>
      </c>
      <c r="E988" s="2" t="str">
        <f>IF(A988="",IF(A987="","",SUM($E$6:E987)),C988+D988)</f>
        <v/>
      </c>
      <c r="G988" s="1" t="str">
        <f t="shared" si="94"/>
        <v/>
      </c>
      <c r="H988" s="2" t="str">
        <f t="shared" si="93"/>
        <v/>
      </c>
      <c r="I988" s="2" t="str">
        <f>IF(G988="",IF(G987="","",SUM(I$6:I987)),H988*$F$2)</f>
        <v/>
      </c>
      <c r="J988" s="2" t="str">
        <f>IF(G988="",IF(G987="","",SUM($J$6:J987)),K988-I988)</f>
        <v/>
      </c>
      <c r="K988" s="2" t="str">
        <f>IF(G988="",IF(G987="","",SUM($K$6:K987)),H988*(100%+$F$2)^($I$1-G987)*$F$2/((100%+$F$2)^($I$1-G987)-1))</f>
        <v/>
      </c>
    </row>
    <row r="989" spans="2:11" x14ac:dyDescent="0.35">
      <c r="B989" s="9" t="str">
        <f t="shared" si="92"/>
        <v/>
      </c>
      <c r="C989" s="2" t="str">
        <f>IF(A989="",IF(A988="","",SUM($C$6:C988)),B989*$F$2)</f>
        <v/>
      </c>
      <c r="D989" s="2" t="str">
        <f>IF(A989="",IF(A988="","",SUM($D$6:D988)),(D988+(B988*$F$1)/($I$1-A987)))</f>
        <v/>
      </c>
      <c r="E989" s="2" t="str">
        <f>IF(A989="",IF(A988="","",SUM($E$6:E988)),C989+D989)</f>
        <v/>
      </c>
      <c r="G989" s="1" t="str">
        <f t="shared" si="94"/>
        <v/>
      </c>
      <c r="H989" s="2" t="str">
        <f t="shared" si="93"/>
        <v/>
      </c>
      <c r="I989" s="2" t="str">
        <f>IF(G989="",IF(G988="","",SUM(I$6:I988)),H989*$F$2)</f>
        <v/>
      </c>
      <c r="J989" s="2" t="str">
        <f>IF(G989="",IF(G988="","",SUM($J$6:J988)),K989-I989)</f>
        <v/>
      </c>
      <c r="K989" s="2" t="str">
        <f>IF(G989="",IF(G988="","",SUM($K$6:K988)),H989*(100%+$F$2)^($I$1-G988)*$F$2/((100%+$F$2)^($I$1-G988)-1))</f>
        <v/>
      </c>
    </row>
    <row r="990" spans="2:11" x14ac:dyDescent="0.35">
      <c r="B990" s="9" t="str">
        <f t="shared" si="92"/>
        <v/>
      </c>
      <c r="C990" s="2" t="str">
        <f>IF(A990="",IF(A989="","",SUM($C$6:C989)),B990*$F$2)</f>
        <v/>
      </c>
      <c r="D990" s="2" t="str">
        <f>IF(A990="",IF(A989="","",SUM($D$6:D989)),(D989+(B989*$F$1)/($I$1-A988)))</f>
        <v/>
      </c>
      <c r="E990" s="2" t="str">
        <f>IF(A990="",IF(A989="","",SUM($E$6:E989)),C990+D990)</f>
        <v/>
      </c>
      <c r="G990" s="1" t="str">
        <f t="shared" si="94"/>
        <v/>
      </c>
      <c r="H990" s="2" t="str">
        <f t="shared" si="93"/>
        <v/>
      </c>
      <c r="I990" s="2" t="str">
        <f>IF(G990="",IF(G989="","",SUM(I$6:I989)),H990*$F$2)</f>
        <v/>
      </c>
      <c r="J990" s="2" t="str">
        <f>IF(G990="",IF(G989="","",SUM($J$6:J989)),K990-I990)</f>
        <v/>
      </c>
      <c r="K990" s="2" t="str">
        <f>IF(G990="",IF(G989="","",SUM($K$6:K989)),H990*(100%+$F$2)^($I$1-G989)*$F$2/((100%+$F$2)^($I$1-G989)-1))</f>
        <v/>
      </c>
    </row>
    <row r="991" spans="2:11" x14ac:dyDescent="0.35">
      <c r="B991" s="9" t="str">
        <f t="shared" si="92"/>
        <v/>
      </c>
      <c r="C991" s="2" t="str">
        <f>IF(A991="",IF(A990="","",SUM($C$6:C990)),B991*$F$2)</f>
        <v/>
      </c>
      <c r="D991" s="2" t="str">
        <f>IF(A991="",IF(A990="","",SUM($D$6:D990)),(D990+(B990*$F$1)/($I$1-A989)))</f>
        <v/>
      </c>
      <c r="E991" s="2" t="str">
        <f>IF(A991="",IF(A990="","",SUM($E$6:E990)),C991+D991)</f>
        <v/>
      </c>
      <c r="G991" s="1" t="str">
        <f t="shared" si="94"/>
        <v/>
      </c>
      <c r="H991" s="2" t="str">
        <f t="shared" si="93"/>
        <v/>
      </c>
      <c r="I991" s="2" t="str">
        <f>IF(G991="",IF(G990="","",SUM(I$6:I990)),H991*$F$2)</f>
        <v/>
      </c>
      <c r="J991" s="2" t="str">
        <f>IF(G991="",IF(G990="","",SUM($J$6:J990)),K991-I991)</f>
        <v/>
      </c>
      <c r="K991" s="2" t="str">
        <f>IF(G991="",IF(G990="","",SUM($K$6:K990)),H991*(100%+$F$2)^($I$1-G990)*$F$2/((100%+$F$2)^($I$1-G990)-1))</f>
        <v/>
      </c>
    </row>
    <row r="992" spans="2:11" x14ac:dyDescent="0.35">
      <c r="B992" s="9" t="str">
        <f t="shared" si="92"/>
        <v/>
      </c>
      <c r="C992" s="2" t="str">
        <f>IF(A992="",IF(A991="","",SUM($C$6:C991)),B992*$F$2)</f>
        <v/>
      </c>
      <c r="D992" s="2" t="str">
        <f>IF(A992="",IF(A991="","",SUM($D$6:D991)),(D991+(B991*$F$1)/($I$1-A990)))</f>
        <v/>
      </c>
      <c r="E992" s="2" t="str">
        <f>IF(A992="",IF(A991="","",SUM($E$6:E991)),C992+D992)</f>
        <v/>
      </c>
      <c r="G992" s="1" t="str">
        <f t="shared" si="94"/>
        <v/>
      </c>
      <c r="H992" s="2" t="str">
        <f t="shared" si="93"/>
        <v/>
      </c>
      <c r="I992" s="2" t="str">
        <f>IF(G992="",IF(G991="","",SUM(I$6:I991)),H992*$F$2)</f>
        <v/>
      </c>
      <c r="J992" s="2" t="str">
        <f>IF(G992="",IF(G991="","",SUM($J$6:J991)),K992-I992)</f>
        <v/>
      </c>
      <c r="K992" s="2" t="str">
        <f>IF(G992="",IF(G991="","",SUM($K$6:K991)),H992*(100%+$F$2)^($I$1-G991)*$F$2/((100%+$F$2)^($I$1-G991)-1))</f>
        <v/>
      </c>
    </row>
    <row r="993" spans="2:11" x14ac:dyDescent="0.35">
      <c r="B993" s="9" t="str">
        <f t="shared" si="92"/>
        <v/>
      </c>
      <c r="C993" s="2" t="str">
        <f>IF(A993="",IF(A992="","",SUM($C$6:C992)),B993*$F$2)</f>
        <v/>
      </c>
      <c r="D993" s="2" t="str">
        <f>IF(A993="",IF(A992="","",SUM($D$6:D992)),(D992+(B992*$F$1)/($I$1-A991)))</f>
        <v/>
      </c>
      <c r="E993" s="2" t="str">
        <f>IF(A993="",IF(A992="","",SUM($E$6:E992)),C993+D993)</f>
        <v/>
      </c>
      <c r="G993" s="1" t="str">
        <f t="shared" si="94"/>
        <v/>
      </c>
      <c r="H993" s="2" t="str">
        <f t="shared" si="93"/>
        <v/>
      </c>
      <c r="I993" s="2" t="str">
        <f>IF(G993="",IF(G992="","",SUM(I$6:I992)),H993*$F$2)</f>
        <v/>
      </c>
      <c r="J993" s="2" t="str">
        <f>IF(G993="",IF(G992="","",SUM($J$6:J992)),K993-I993)</f>
        <v/>
      </c>
      <c r="K993" s="2" t="str">
        <f>IF(G993="",IF(G992="","",SUM($K$6:K992)),H993*(100%+$F$2)^($I$1-G992)*$F$2/((100%+$F$2)^($I$1-G992)-1))</f>
        <v/>
      </c>
    </row>
    <row r="994" spans="2:11" x14ac:dyDescent="0.35">
      <c r="B994" s="9" t="str">
        <f t="shared" si="92"/>
        <v/>
      </c>
      <c r="C994" s="2" t="str">
        <f>IF(A994="",IF(A993="","",SUM($C$6:C993)),B994*$F$2)</f>
        <v/>
      </c>
      <c r="D994" s="2" t="str">
        <f>IF(A994="",IF(A993="","",SUM($D$6:D993)),(D993+(B993*$F$1)/($I$1-A992)))</f>
        <v/>
      </c>
      <c r="E994" s="2" t="str">
        <f>IF(A994="",IF(A993="","",SUM($E$6:E993)),C994+D994)</f>
        <v/>
      </c>
      <c r="G994" s="1" t="str">
        <f t="shared" si="94"/>
        <v/>
      </c>
      <c r="H994" s="2" t="str">
        <f t="shared" si="93"/>
        <v/>
      </c>
      <c r="I994" s="2" t="str">
        <f>IF(G994="",IF(G993="","",SUM(I$6:I993)),H994*$F$2)</f>
        <v/>
      </c>
      <c r="J994" s="2" t="str">
        <f>IF(G994="",IF(G993="","",SUM($J$6:J993)),K994-I994)</f>
        <v/>
      </c>
      <c r="K994" s="2" t="str">
        <f>IF(G994="",IF(G993="","",SUM($K$6:K993)),H994*(100%+$F$2)^($I$1-G993)*$F$2/((100%+$F$2)^($I$1-G993)-1))</f>
        <v/>
      </c>
    </row>
    <row r="995" spans="2:11" x14ac:dyDescent="0.35">
      <c r="B995" s="9" t="str">
        <f t="shared" si="92"/>
        <v/>
      </c>
      <c r="C995" s="2" t="str">
        <f>IF(A995="",IF(A994="","",SUM($C$6:C994)),B995*$F$2)</f>
        <v/>
      </c>
      <c r="D995" s="2" t="str">
        <f>IF(A995="",IF(A994="","",SUM($D$6:D994)),(D994+(B994*$F$1)/($I$1-A993)))</f>
        <v/>
      </c>
      <c r="E995" s="2" t="str">
        <f>IF(A995="",IF(A994="","",SUM($E$6:E994)),C995+D995)</f>
        <v/>
      </c>
      <c r="G995" s="1" t="str">
        <f t="shared" si="94"/>
        <v/>
      </c>
      <c r="H995" s="2" t="str">
        <f t="shared" si="93"/>
        <v/>
      </c>
      <c r="I995" s="2" t="str">
        <f>IF(G995="",IF(G994="","",SUM(I$6:I994)),H995*$F$2)</f>
        <v/>
      </c>
      <c r="J995" s="2" t="str">
        <f>IF(G995="",IF(G994="","",SUM($J$6:J994)),K995-I995)</f>
        <v/>
      </c>
      <c r="K995" s="2" t="str">
        <f>IF(G995="",IF(G994="","",SUM($K$6:K994)),H995*(100%+$F$2)^($I$1-G994)*$F$2/((100%+$F$2)^($I$1-G994)-1))</f>
        <v/>
      </c>
    </row>
    <row r="996" spans="2:11" x14ac:dyDescent="0.35">
      <c r="B996" s="9" t="str">
        <f t="shared" si="92"/>
        <v/>
      </c>
      <c r="C996" s="2" t="str">
        <f>IF(A996="",IF(A995="","",SUM($C$6:C995)),B996*$F$2)</f>
        <v/>
      </c>
      <c r="D996" s="2" t="str">
        <f>IF(A996="",IF(A995="","",SUM($D$6:D995)),(D995+(B995*$F$1)/($I$1-A994)))</f>
        <v/>
      </c>
      <c r="E996" s="2" t="str">
        <f>IF(A996="",IF(A995="","",SUM($E$6:E995)),C996+D996)</f>
        <v/>
      </c>
      <c r="G996" s="1" t="str">
        <f t="shared" si="94"/>
        <v/>
      </c>
      <c r="H996" s="2" t="str">
        <f t="shared" si="93"/>
        <v/>
      </c>
      <c r="I996" s="2" t="str">
        <f>IF(G996="",IF(G995="","",SUM(I$6:I995)),H996*$F$2)</f>
        <v/>
      </c>
      <c r="J996" s="2" t="str">
        <f>IF(G996="",IF(G995="","",SUM($J$6:J995)),K996-I996)</f>
        <v/>
      </c>
      <c r="K996" s="2" t="str">
        <f>IF(G996="",IF(G995="","",SUM($K$6:K995)),H996*(100%+$F$2)^($I$1-G995)*$F$2/((100%+$F$2)^($I$1-G995)-1))</f>
        <v/>
      </c>
    </row>
    <row r="997" spans="2:11" x14ac:dyDescent="0.35">
      <c r="B997" s="9" t="str">
        <f t="shared" si="92"/>
        <v/>
      </c>
      <c r="C997" s="2" t="str">
        <f>IF(A997="",IF(A996="","",SUM($C$6:C996)),B997*$F$2)</f>
        <v/>
      </c>
      <c r="D997" s="2" t="str">
        <f>IF(A997="",IF(A996="","",SUM($D$6:D996)),(D996+(B996*$F$1)/($I$1-A995)))</f>
        <v/>
      </c>
      <c r="E997" s="2" t="str">
        <f>IF(A997="",IF(A996="","",SUM($E$6:E996)),C997+D997)</f>
        <v/>
      </c>
      <c r="G997" s="1" t="str">
        <f t="shared" si="94"/>
        <v/>
      </c>
      <c r="H997" s="2" t="str">
        <f t="shared" si="93"/>
        <v/>
      </c>
      <c r="I997" s="2" t="str">
        <f>IF(G997="",IF(G996="","",SUM(I$6:I996)),H997*$F$2)</f>
        <v/>
      </c>
      <c r="J997" s="2" t="str">
        <f>IF(G997="",IF(G996="","",SUM($J$6:J996)),K997-I997)</f>
        <v/>
      </c>
      <c r="K997" s="2" t="str">
        <f>IF(G997="",IF(G996="","",SUM($K$6:K996)),H997*(100%+$F$2)^($I$1-G996)*$F$2/((100%+$F$2)^($I$1-G996)-1))</f>
        <v/>
      </c>
    </row>
    <row r="998" spans="2:11" x14ac:dyDescent="0.35">
      <c r="B998" s="9" t="str">
        <f t="shared" si="92"/>
        <v/>
      </c>
      <c r="C998" s="2" t="str">
        <f>IF(A998="",IF(A997="","",SUM($C$6:C997)),B998*$F$2)</f>
        <v/>
      </c>
      <c r="D998" s="2" t="str">
        <f>IF(A998="",IF(A997="","",SUM($D$6:D997)),(D997+(B997*$F$1)/($I$1-A996)))</f>
        <v/>
      </c>
      <c r="E998" s="2" t="str">
        <f>IF(A998="",IF(A997="","",SUM($E$6:E997)),C998+D998)</f>
        <v/>
      </c>
      <c r="G998" s="1" t="str">
        <f t="shared" si="94"/>
        <v/>
      </c>
      <c r="H998" s="2" t="str">
        <f t="shared" si="93"/>
        <v/>
      </c>
      <c r="I998" s="2" t="str">
        <f>IF(G998="",IF(G997="","",SUM(I$6:I997)),H998*$F$2)</f>
        <v/>
      </c>
      <c r="J998" s="2" t="str">
        <f>IF(G998="",IF(G997="","",SUM($J$6:J997)),K998-I998)</f>
        <v/>
      </c>
      <c r="K998" s="2" t="str">
        <f>IF(G998="",IF(G997="","",SUM($K$6:K997)),H998*(100%+$F$2)^($I$1-G997)*$F$2/((100%+$F$2)^($I$1-G997)-1))</f>
        <v/>
      </c>
    </row>
    <row r="999" spans="2:11" x14ac:dyDescent="0.35">
      <c r="B999" s="9" t="str">
        <f t="shared" si="92"/>
        <v/>
      </c>
      <c r="C999" s="2" t="str">
        <f>IF(A999="",IF(A998="","",SUM($C$6:C998)),B999*$F$2)</f>
        <v/>
      </c>
      <c r="D999" s="2" t="str">
        <f>IF(A999="",IF(A998="","",SUM($D$6:D998)),(D998+(B998*$F$1)/($I$1-A997)))</f>
        <v/>
      </c>
      <c r="E999" s="2" t="str">
        <f>IF(A999="",IF(A998="","",SUM($E$6:E998)),C999+D999)</f>
        <v/>
      </c>
      <c r="G999" s="1" t="str">
        <f t="shared" si="94"/>
        <v/>
      </c>
      <c r="H999" s="2" t="str">
        <f t="shared" si="93"/>
        <v/>
      </c>
      <c r="I999" s="2" t="str">
        <f>IF(G999="",IF(G998="","",SUM(I$6:I998)),H999*$F$2)</f>
        <v/>
      </c>
      <c r="J999" s="2" t="str">
        <f>IF(G999="",IF(G998="","",SUM($J$6:J998)),K999-I999)</f>
        <v/>
      </c>
      <c r="K999" s="2" t="str">
        <f>IF(G999="",IF(G998="","",SUM($K$6:K998)),H999*(100%+$F$2)^($I$1-G998)*$F$2/((100%+$F$2)^($I$1-G998)-1))</f>
        <v/>
      </c>
    </row>
    <row r="1000" spans="2:11" x14ac:dyDescent="0.35">
      <c r="B1000" s="9" t="str">
        <f t="shared" si="92"/>
        <v/>
      </c>
      <c r="C1000" s="2" t="str">
        <f>IF(A1000="",IF(A999="","",SUM($C$6:C999)),B1000*$F$2)</f>
        <v/>
      </c>
      <c r="D1000" s="2" t="str">
        <f>IF(A1000="",IF(A999="","",SUM($D$6:D999)),(D999+(B999*$F$1)/($I$1-A998)))</f>
        <v/>
      </c>
      <c r="E1000" s="2" t="str">
        <f>IF(A1000="",IF(A999="","",SUM($E$6:E999)),C1000+D1000)</f>
        <v/>
      </c>
      <c r="G1000" s="1" t="str">
        <f t="shared" si="94"/>
        <v/>
      </c>
      <c r="H1000" s="2" t="str">
        <f t="shared" si="93"/>
        <v/>
      </c>
      <c r="I1000" s="2" t="str">
        <f>IF(G1000="",IF(G999="","",SUM(I$6:I999)),H1000*$F$2)</f>
        <v/>
      </c>
      <c r="J1000" s="2" t="str">
        <f>IF(G1000="",IF(G999="","",SUM($J$6:J999)),K1000-I1000)</f>
        <v/>
      </c>
      <c r="K1000" s="2" t="str">
        <f>IF(G1000="",IF(G999="","",SUM($K$6:K999)),H1000*(100%+$F$2)^($I$1-G999)*$F$2/((100%+$F$2)^($I$1-G999)-1))</f>
        <v/>
      </c>
    </row>
  </sheetData>
  <mergeCells count="2">
    <mergeCell ref="B4:E4"/>
    <mergeCell ref="H4:K4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zoomScaleNormal="100" workbookViewId="0">
      <pane ySplit="5" topLeftCell="A6" activePane="bottomLeft" state="frozen"/>
      <selection pane="bottomLeft" activeCell="R5" sqref="R5"/>
    </sheetView>
  </sheetViews>
  <sheetFormatPr defaultColWidth="8.796875" defaultRowHeight="12.75" x14ac:dyDescent="0.35"/>
  <cols>
    <col min="2" max="2" width="17.46484375" bestFit="1" customWidth="1"/>
    <col min="3" max="4" width="10.1328125" bestFit="1" customWidth="1"/>
    <col min="5" max="5" width="13.1328125" bestFit="1" customWidth="1"/>
    <col min="8" max="8" width="19.796875" bestFit="1" customWidth="1"/>
    <col min="9" max="9" width="10.1328125" bestFit="1" customWidth="1"/>
    <col min="10" max="10" width="11.1328125" bestFit="1" customWidth="1"/>
    <col min="11" max="11" width="14.33203125" bestFit="1" customWidth="1"/>
    <col min="12" max="14" width="5.6640625" customWidth="1"/>
    <col min="15" max="15" width="12.6640625" bestFit="1" customWidth="1"/>
    <col min="16" max="16" width="31.796875" bestFit="1" customWidth="1"/>
    <col min="17" max="17" width="14.33203125" bestFit="1" customWidth="1"/>
    <col min="18" max="18" width="16.6640625" bestFit="1" customWidth="1"/>
  </cols>
  <sheetData>
    <row r="1" spans="1:18" ht="13.5" thickBot="1" x14ac:dyDescent="0.45">
      <c r="B1" s="39" t="s">
        <v>2</v>
      </c>
      <c r="C1" s="42">
        <f>Verðtryggt!C1</f>
        <v>10000000</v>
      </c>
      <c r="D1" s="40"/>
      <c r="E1" s="47" t="s">
        <v>4</v>
      </c>
      <c r="F1" s="44">
        <f>Verðtryggt!F1</f>
        <v>0.04</v>
      </c>
      <c r="H1" s="49" t="s">
        <v>6</v>
      </c>
      <c r="I1" s="38">
        <f>Verðtryggt!I1</f>
        <v>25</v>
      </c>
    </row>
    <row r="2" spans="1:18" ht="13.5" thickBot="1" x14ac:dyDescent="0.45">
      <c r="B2" s="46" t="s">
        <v>3</v>
      </c>
      <c r="C2" s="43">
        <f>(1+F1)*(1+F2)-1</f>
        <v>8.0040000000000111E-2</v>
      </c>
      <c r="D2" s="41"/>
      <c r="E2" s="48" t="s">
        <v>5</v>
      </c>
      <c r="F2" s="45">
        <f>Verðtryggt!F2</f>
        <v>3.85E-2</v>
      </c>
      <c r="J2" s="19" t="s">
        <v>0</v>
      </c>
      <c r="K2" s="21"/>
    </row>
    <row r="3" spans="1:18" ht="13.5" thickBot="1" x14ac:dyDescent="0.45">
      <c r="C3" s="5"/>
      <c r="J3" s="20" t="s">
        <v>1</v>
      </c>
      <c r="K3" s="21"/>
    </row>
    <row r="4" spans="1:18" ht="15.4" thickBot="1" x14ac:dyDescent="0.45">
      <c r="B4" s="66" t="s">
        <v>8</v>
      </c>
      <c r="C4" s="67"/>
      <c r="D4" s="67"/>
      <c r="E4" s="68"/>
      <c r="H4" s="69" t="s">
        <v>7</v>
      </c>
      <c r="I4" s="70"/>
      <c r="J4" s="70"/>
      <c r="K4" s="71"/>
      <c r="O4" s="34" t="s">
        <v>17</v>
      </c>
    </row>
    <row r="5" spans="1:18" ht="25.9" thickBot="1" x14ac:dyDescent="0.45">
      <c r="A5" s="36" t="s">
        <v>9</v>
      </c>
      <c r="B5" s="36" t="s">
        <v>10</v>
      </c>
      <c r="C5" s="36" t="s">
        <v>11</v>
      </c>
      <c r="D5" s="36" t="s">
        <v>12</v>
      </c>
      <c r="E5" s="36" t="s">
        <v>13</v>
      </c>
      <c r="G5" s="37" t="s">
        <v>9</v>
      </c>
      <c r="H5" s="37" t="s">
        <v>10</v>
      </c>
      <c r="I5" s="37" t="s">
        <v>11</v>
      </c>
      <c r="J5" s="37" t="s">
        <v>12</v>
      </c>
      <c r="K5" s="37" t="s">
        <v>13</v>
      </c>
      <c r="O5" s="35" t="s">
        <v>14</v>
      </c>
      <c r="P5" s="37" t="s">
        <v>34</v>
      </c>
      <c r="Q5" s="50" t="s">
        <v>15</v>
      </c>
      <c r="R5" s="50" t="s">
        <v>16</v>
      </c>
    </row>
    <row r="6" spans="1:18" x14ac:dyDescent="0.35">
      <c r="A6" s="1">
        <v>1</v>
      </c>
      <c r="B6" s="4">
        <f>C1</f>
        <v>10000000</v>
      </c>
      <c r="C6" s="4">
        <f>B6*$C$2</f>
        <v>800400.00000000116</v>
      </c>
      <c r="D6" s="4">
        <f>$C$1/$I$1</f>
        <v>400000</v>
      </c>
      <c r="E6" s="4">
        <f>C6+D6</f>
        <v>1200400.0000000012</v>
      </c>
      <c r="G6" s="1">
        <v>1</v>
      </c>
      <c r="H6" s="4">
        <f>C1</f>
        <v>10000000</v>
      </c>
      <c r="I6" s="4">
        <f>H6*$C$2</f>
        <v>800400.00000000116</v>
      </c>
      <c r="J6" s="4">
        <f>K6-I6</f>
        <v>136707.89365087345</v>
      </c>
      <c r="K6" s="4">
        <f>IF(G6="",IF(G5="","",SUM(K5:K$6)),$H$6*(100%+$C$2)^$I$1*$C$2/((100%+$C$2)^$I$1-1))</f>
        <v>937107.89365087461</v>
      </c>
      <c r="O6" s="15">
        <f>IF(A6="","",D6/B6)</f>
        <v>0.04</v>
      </c>
      <c r="P6" s="3"/>
      <c r="Q6" s="2">
        <f>IF(A6="","",B6*(1+F1))</f>
        <v>10400000</v>
      </c>
    </row>
    <row r="7" spans="1:18" x14ac:dyDescent="0.35">
      <c r="A7" s="1">
        <f>IF($A6="","",IF($I$1&gt;=$A6+1,$A6+1,""))</f>
        <v>2</v>
      </c>
      <c r="B7" s="4">
        <f>IF(A7="",IF(A6="","","samtals"),B6-D6)</f>
        <v>9600000</v>
      </c>
      <c r="C7" s="4">
        <f>IF(A7="",IF(A6="","",SUM($C$6:C6)),B7*$C$2)</f>
        <v>768384.00000000105</v>
      </c>
      <c r="D7" s="4">
        <f>IF(A7="",IF(A6="","",SUM($D$6:D6)),($B$6/$I$1))</f>
        <v>400000</v>
      </c>
      <c r="E7" s="4">
        <f>IF(A7="",IF(A6="","",SUM(E6:E$6)),C7+D7)</f>
        <v>1168384.0000000009</v>
      </c>
      <c r="G7" s="1">
        <f>IF($A6="","",IF($I$1&gt;=$A6+1,$A6+1,""))</f>
        <v>2</v>
      </c>
      <c r="H7" s="4">
        <f>IF(G7="",IF(G6="","","samtals"),H6-J6)</f>
        <v>9863292.1063491274</v>
      </c>
      <c r="I7" s="4">
        <f>IF(G7="",IF(G6="","",SUM($I$6:I6)),H7*$C$2)</f>
        <v>789457.90019218531</v>
      </c>
      <c r="J7" s="4">
        <f>IF(G7="",IF(G6="","",SUM($J$6:J6)),K7-I7)</f>
        <v>147649.99345868931</v>
      </c>
      <c r="K7" s="4">
        <f>IF(G7="",IF(G6="","",SUM(K6:K$6)),$H$6*(100%+$C$2)^$I$1*$C$2/((100%+$C$2)^$I$1-1))</f>
        <v>937107.89365087461</v>
      </c>
      <c r="O7" s="15">
        <f t="shared" ref="O7:O70" si="0">IF(A7="","",D7/B7)</f>
        <v>4.1666666666666664E-2</v>
      </c>
      <c r="P7" s="51">
        <f>IF(A7="","", (E7-E6)/E6)</f>
        <v>-2.6671109630123459E-2</v>
      </c>
      <c r="Q7" s="2">
        <f>IF(A7="","",Q6*(1+$F$1))</f>
        <v>10816000</v>
      </c>
      <c r="R7" s="18">
        <f>IF(A7="", "",(Q7-B7)/Q7)</f>
        <v>0.11242603550295859</v>
      </c>
    </row>
    <row r="8" spans="1:18" x14ac:dyDescent="0.35">
      <c r="A8" s="1">
        <f t="shared" ref="A8:A71" si="1">IF($A7="","",IF($I$1&gt;=$A7+1,$A7+1,""))</f>
        <v>3</v>
      </c>
      <c r="B8" s="4">
        <f t="shared" ref="B8:B71" si="2">IF(A8="",IF(A7="","","samtals"),B7-D7)</f>
        <v>9200000</v>
      </c>
      <c r="C8" s="4">
        <f>IF(A8="",IF(A7="","",SUM($C$6:C7)),B8*$C$2)</f>
        <v>736368.00000000105</v>
      </c>
      <c r="D8" s="4">
        <f>IF(A8="",IF(A7="","",SUM($D$6:D7)),($B$6/$I$1))</f>
        <v>400000</v>
      </c>
      <c r="E8" s="4">
        <f>IF(A8="",IF(A7="","",SUM($E$6:E7)),C8+D8)</f>
        <v>1136368.0000000009</v>
      </c>
      <c r="G8" s="1">
        <f t="shared" ref="G8:G71" si="3">IF($A7="","",IF($I$1&gt;=$A7+1,$A7+1,""))</f>
        <v>3</v>
      </c>
      <c r="H8" s="4">
        <f t="shared" ref="H8:H71" si="4">IF(G8="",IF(G7="","","samtals"),H7-J7)</f>
        <v>9715642.1128904372</v>
      </c>
      <c r="I8" s="4">
        <f>IF(G8="",IF(G7="","",SUM($I$6:I7)),H8*$C$2)</f>
        <v>777639.99471575173</v>
      </c>
      <c r="J8" s="4">
        <f>IF(G8="",IF(G7="","",SUM($J$6:J7)),K8-I8)</f>
        <v>159467.89893512288</v>
      </c>
      <c r="K8" s="4">
        <f>IF(G8="",IF(G7="","",SUM(K$6:K7)),$H$6*(100%+$C$2)^$I$1*$C$2/((100%+$C$2)^$I$1-1))</f>
        <v>937107.89365087461</v>
      </c>
      <c r="O8" s="15">
        <f t="shared" si="0"/>
        <v>4.3478260869565216E-2</v>
      </c>
      <c r="P8" s="51">
        <f t="shared" ref="P7:P70" si="5">IF(A8="","", (E8-E7)/E7)</f>
        <v>-2.7401950043821188E-2</v>
      </c>
      <c r="Q8" s="2">
        <f t="shared" ref="Q8:Q71" si="6">IF(A8="","",Q7*(1+$F$1))</f>
        <v>11248640</v>
      </c>
      <c r="R8" s="18">
        <f t="shared" ref="R7:R70" si="7">IF(A8="", "",(Q8-B8)/Q8)</f>
        <v>0.18212335002275831</v>
      </c>
    </row>
    <row r="9" spans="1:18" x14ac:dyDescent="0.35">
      <c r="A9" s="1">
        <f t="shared" si="1"/>
        <v>4</v>
      </c>
      <c r="B9" s="4">
        <f t="shared" si="2"/>
        <v>8800000</v>
      </c>
      <c r="C9" s="4">
        <f>IF(A9="",IF(A8="","",SUM($C$6:C8)),B9*$C$2)</f>
        <v>704352.00000000093</v>
      </c>
      <c r="D9" s="4">
        <f>IF(A9="",IF(A8="","",SUM($D$6:D8)),($B$6/$I$1))</f>
        <v>400000</v>
      </c>
      <c r="E9" s="4">
        <f>IF(A9="",IF(A8="","",SUM($E$6:E8)),C9+D9)</f>
        <v>1104352.0000000009</v>
      </c>
      <c r="G9" s="1">
        <f t="shared" si="3"/>
        <v>4</v>
      </c>
      <c r="H9" s="4">
        <f t="shared" si="4"/>
        <v>9556174.2139553148</v>
      </c>
      <c r="I9" s="4">
        <f>IF(G9="",IF(G8="","",SUM($I$6:I8)),H9*$C$2)</f>
        <v>764876.18408498447</v>
      </c>
      <c r="J9" s="4">
        <f>IF(G9="",IF(G8="","",SUM($J$6:J8)),K9-I9)</f>
        <v>172231.70956589014</v>
      </c>
      <c r="K9" s="4">
        <f>IF(G9="",IF(G8="","",SUM(K$6:K8)),$H$6*(100%+$C$2)^$I$1*$C$2/((100%+$C$2)^$I$1-1))</f>
        <v>937107.89365087461</v>
      </c>
      <c r="O9" s="15">
        <f t="shared" si="0"/>
        <v>4.5454545454545456E-2</v>
      </c>
      <c r="P9" s="51">
        <f t="shared" si="5"/>
        <v>-2.817397181194822E-2</v>
      </c>
      <c r="Q9" s="2">
        <f t="shared" si="6"/>
        <v>11698585.6</v>
      </c>
      <c r="R9" s="18">
        <f t="shared" si="7"/>
        <v>0.24777231189384122</v>
      </c>
    </row>
    <row r="10" spans="1:18" x14ac:dyDescent="0.35">
      <c r="A10" s="1">
        <f t="shared" si="1"/>
        <v>5</v>
      </c>
      <c r="B10" s="4">
        <f t="shared" si="2"/>
        <v>8400000</v>
      </c>
      <c r="C10" s="4">
        <f>IF(A10="",IF(A9="","",SUM($C$6:C9)),B10*$C$2)</f>
        <v>672336.00000000093</v>
      </c>
      <c r="D10" s="4">
        <f>IF(A10="",IF(A9="","",SUM($D$6:D9)),($B$6/$I$1))</f>
        <v>400000</v>
      </c>
      <c r="E10" s="4">
        <f>IF(A10="",IF(A9="","",SUM($E$6:E9)),C10+D10)</f>
        <v>1072336.0000000009</v>
      </c>
      <c r="G10" s="1">
        <f t="shared" si="3"/>
        <v>5</v>
      </c>
      <c r="H10" s="4">
        <f t="shared" si="4"/>
        <v>9383942.5043894239</v>
      </c>
      <c r="I10" s="4">
        <f>IF(G10="",IF(G9="","",SUM($I$6:I9)),H10*$C$2)</f>
        <v>751090.75805133057</v>
      </c>
      <c r="J10" s="4">
        <f>IF(G10="",IF(G9="","",SUM($J$6:J9)),K10-I10)</f>
        <v>186017.13559954404</v>
      </c>
      <c r="K10" s="4">
        <f>IF(G10="",IF(G9="","",SUM(K$6:K9)),$H$6*(100%+$C$2)^$I$1*$C$2/((100%+$C$2)^$I$1-1))</f>
        <v>937107.89365087461</v>
      </c>
      <c r="O10" s="15">
        <f t="shared" si="0"/>
        <v>4.7619047619047616E-2</v>
      </c>
      <c r="P10" s="51">
        <f t="shared" si="5"/>
        <v>-2.8990756570368842E-2</v>
      </c>
      <c r="Q10" s="2">
        <f t="shared" si="6"/>
        <v>12166529.024</v>
      </c>
      <c r="R10" s="18">
        <f t="shared" si="7"/>
        <v>0.30958123032214452</v>
      </c>
    </row>
    <row r="11" spans="1:18" x14ac:dyDescent="0.35">
      <c r="A11" s="1">
        <f t="shared" si="1"/>
        <v>6</v>
      </c>
      <c r="B11" s="4">
        <f t="shared" si="2"/>
        <v>8000000</v>
      </c>
      <c r="C11" s="4">
        <f>IF(A11="",IF(A10="","",SUM($C$6:C10)),B11*$C$2)</f>
        <v>640320.00000000093</v>
      </c>
      <c r="D11" s="4">
        <f>IF(A11="",IF(A10="","",SUM($D$6:D10)),($B$6/$I$1))</f>
        <v>400000</v>
      </c>
      <c r="E11" s="4">
        <f>IF(A11="",IF(A10="","",SUM($E$6:E10)),C11+D11)</f>
        <v>1040320.0000000009</v>
      </c>
      <c r="G11" s="1">
        <f t="shared" si="3"/>
        <v>6</v>
      </c>
      <c r="H11" s="4">
        <f t="shared" si="4"/>
        <v>9197925.3687898796</v>
      </c>
      <c r="I11" s="4">
        <f>IF(G11="",IF(G10="","",SUM($I$6:I10)),H11*$C$2)</f>
        <v>736201.94651794294</v>
      </c>
      <c r="J11" s="4">
        <f>IF(G11="",IF(G10="","",SUM($J$6:J10)),K11-I11)</f>
        <v>200905.94713293167</v>
      </c>
      <c r="K11" s="4">
        <f>IF(G11="",IF(G10="","",SUM(K$6:K10)),$H$6*(100%+$C$2)^$I$1*$C$2/((100%+$C$2)^$I$1-1))</f>
        <v>937107.89365087461</v>
      </c>
      <c r="O11" s="15">
        <f t="shared" si="0"/>
        <v>0.05</v>
      </c>
      <c r="P11" s="51">
        <f t="shared" si="5"/>
        <v>-2.9856313692723152E-2</v>
      </c>
      <c r="Q11" s="2">
        <f t="shared" si="6"/>
        <v>12653190.18496</v>
      </c>
      <c r="R11" s="18">
        <f t="shared" si="7"/>
        <v>0.36774837941588323</v>
      </c>
    </row>
    <row r="12" spans="1:18" x14ac:dyDescent="0.35">
      <c r="A12" s="1">
        <f t="shared" si="1"/>
        <v>7</v>
      </c>
      <c r="B12" s="4">
        <f t="shared" si="2"/>
        <v>7600000</v>
      </c>
      <c r="C12" s="4">
        <f>IF(A12="",IF(A11="","",SUM($C$6:C11)),B12*$C$2)</f>
        <v>608304.00000000081</v>
      </c>
      <c r="D12" s="4">
        <f>IF(A12="",IF(A11="","",SUM($D$6:D11)),($B$6/$I$1))</f>
        <v>400000</v>
      </c>
      <c r="E12" s="4">
        <f>IF(A12="",IF(A11="","",SUM($E$6:E11)),C12+D12)</f>
        <v>1008304.0000000008</v>
      </c>
      <c r="G12" s="1">
        <f t="shared" si="3"/>
        <v>7</v>
      </c>
      <c r="H12" s="4">
        <f t="shared" si="4"/>
        <v>8997019.4216569476</v>
      </c>
      <c r="I12" s="4">
        <f>IF(G12="",IF(G11="","",SUM($I$6:I11)),H12*$C$2)</f>
        <v>720121.4345094231</v>
      </c>
      <c r="J12" s="4">
        <f>IF(G12="",IF(G11="","",SUM($J$6:J11)),K12-I12)</f>
        <v>216986.45914145152</v>
      </c>
      <c r="K12" s="4">
        <f>IF(G12="",IF(G11="","",SUM(K$6:K11)),$H$6*(100%+$C$2)^$I$1*$C$2/((100%+$C$2)^$I$1-1))</f>
        <v>937107.89365087461</v>
      </c>
      <c r="O12" s="15">
        <f t="shared" si="0"/>
        <v>5.2631578947368418E-2</v>
      </c>
      <c r="P12" s="51">
        <f t="shared" si="5"/>
        <v>-3.0775146108889657E-2</v>
      </c>
      <c r="Q12" s="2">
        <f t="shared" si="6"/>
        <v>13159317.7923584</v>
      </c>
      <c r="R12" s="18">
        <f t="shared" si="7"/>
        <v>0.42246246196643183</v>
      </c>
    </row>
    <row r="13" spans="1:18" x14ac:dyDescent="0.35">
      <c r="A13" s="1">
        <f t="shared" si="1"/>
        <v>8</v>
      </c>
      <c r="B13" s="4">
        <f t="shared" si="2"/>
        <v>7200000</v>
      </c>
      <c r="C13" s="4">
        <f>IF(A13="",IF(A12="","",SUM($C$6:C12)),B13*$C$2)</f>
        <v>576288.00000000081</v>
      </c>
      <c r="D13" s="4">
        <f>IF(A13="",IF(A12="","",SUM($D$6:D12)),($B$6/$I$1))</f>
        <v>400000</v>
      </c>
      <c r="E13" s="4">
        <f>IF(A13="",IF(A12="","",SUM($E$6:E12)),C13+D13)</f>
        <v>976288.00000000081</v>
      </c>
      <c r="G13" s="1">
        <f t="shared" si="3"/>
        <v>8</v>
      </c>
      <c r="H13" s="4">
        <f t="shared" si="4"/>
        <v>8780032.9625154957</v>
      </c>
      <c r="I13" s="4">
        <f>IF(G13="",IF(G12="","",SUM($I$6:I12)),H13*$C$2)</f>
        <v>702753.83831974131</v>
      </c>
      <c r="J13" s="4">
        <f>IF(G13="",IF(G12="","",SUM($J$6:J12)),K13-I13)</f>
        <v>234354.05533113331</v>
      </c>
      <c r="K13" s="4">
        <f>IF(G13="",IF(G12="","",SUM(K$6:K12)),$H$6*(100%+$C$2)^$I$1*$C$2/((100%+$C$2)^$I$1-1))</f>
        <v>937107.89365087461</v>
      </c>
      <c r="O13" s="15">
        <f t="shared" si="0"/>
        <v>5.5555555555555552E-2</v>
      </c>
      <c r="P13" s="51">
        <f t="shared" si="5"/>
        <v>-3.1752328662784213E-2</v>
      </c>
      <c r="Q13" s="2">
        <f t="shared" si="6"/>
        <v>13685690.504052736</v>
      </c>
      <c r="R13" s="18">
        <f t="shared" si="7"/>
        <v>0.4739030523985715</v>
      </c>
    </row>
    <row r="14" spans="1:18" x14ac:dyDescent="0.35">
      <c r="A14" s="1">
        <f t="shared" si="1"/>
        <v>9</v>
      </c>
      <c r="B14" s="4">
        <f t="shared" si="2"/>
        <v>6800000</v>
      </c>
      <c r="C14" s="4">
        <f>IF(A14="",IF(A13="","",SUM($C$6:C13)),B14*$C$2)</f>
        <v>544272.0000000007</v>
      </c>
      <c r="D14" s="4">
        <f>IF(A14="",IF(A13="","",SUM($D$6:D13)),($B$6/$I$1))</f>
        <v>400000</v>
      </c>
      <c r="E14" s="4">
        <f>IF(A14="",IF(A13="","",SUM($E$6:E13)),C14+D14)</f>
        <v>944272.0000000007</v>
      </c>
      <c r="G14" s="1">
        <f t="shared" si="3"/>
        <v>9</v>
      </c>
      <c r="H14" s="4">
        <f t="shared" si="4"/>
        <v>8545678.9071843624</v>
      </c>
      <c r="I14" s="4">
        <f>IF(G14="",IF(G13="","",SUM($I$6:I13)),H14*$C$2)</f>
        <v>683996.13973103731</v>
      </c>
      <c r="J14" s="4">
        <f>IF(G14="",IF(G13="","",SUM($J$6:J13)),K14-I14)</f>
        <v>253111.7539198373</v>
      </c>
      <c r="K14" s="4">
        <f>IF(G14="",IF(G13="","",SUM(K$6:K13)),$H$6*(100%+$C$2)^$I$1*$C$2/((100%+$C$2)^$I$1-1))</f>
        <v>937107.89365087461</v>
      </c>
      <c r="O14" s="15">
        <f t="shared" si="0"/>
        <v>5.8823529411764705E-2</v>
      </c>
      <c r="P14" s="51">
        <f t="shared" si="5"/>
        <v>-3.279360188796758E-2</v>
      </c>
      <c r="Q14" s="2">
        <f t="shared" si="6"/>
        <v>14233118.124214847</v>
      </c>
      <c r="R14" s="18">
        <f t="shared" si="7"/>
        <v>0.52224101980639503</v>
      </c>
    </row>
    <row r="15" spans="1:18" x14ac:dyDescent="0.35">
      <c r="A15" s="1">
        <f t="shared" si="1"/>
        <v>10</v>
      </c>
      <c r="B15" s="4">
        <f t="shared" si="2"/>
        <v>6400000</v>
      </c>
      <c r="C15" s="4">
        <f>IF(A15="",IF(A14="","",SUM($C$6:C14)),B15*$C$2)</f>
        <v>512256.0000000007</v>
      </c>
      <c r="D15" s="4">
        <f>IF(A15="",IF(A14="","",SUM($D$6:D14)),($B$6/$I$1))</f>
        <v>400000</v>
      </c>
      <c r="E15" s="4">
        <f>IF(A15="",IF(A14="","",SUM($E$6:E14)),C15+D15)</f>
        <v>912256.0000000007</v>
      </c>
      <c r="G15" s="1">
        <f t="shared" si="3"/>
        <v>10</v>
      </c>
      <c r="H15" s="4">
        <f t="shared" si="4"/>
        <v>8292567.1532645253</v>
      </c>
      <c r="I15" s="4">
        <f>IF(G15="",IF(G14="","",SUM($I$6:I14)),H15*$C$2)</f>
        <v>663737.0749472935</v>
      </c>
      <c r="J15" s="4">
        <f>IF(G15="",IF(G14="","",SUM($J$6:J14)),K15-I15)</f>
        <v>273370.81870358111</v>
      </c>
      <c r="K15" s="4">
        <f>IF(G15="",IF(G14="","",SUM(K$6:K14)),$H$6*(100%+$C$2)^$I$1*$C$2/((100%+$C$2)^$I$1-1))</f>
        <v>937107.89365087461</v>
      </c>
      <c r="O15" s="15">
        <f t="shared" si="0"/>
        <v>6.25E-2</v>
      </c>
      <c r="P15" s="51">
        <f t="shared" si="5"/>
        <v>-3.3905484860294467E-2</v>
      </c>
      <c r="Q15" s="2">
        <f t="shared" si="6"/>
        <v>14802442.84918344</v>
      </c>
      <c r="R15" s="18">
        <f t="shared" si="7"/>
        <v>0.56763893195148873</v>
      </c>
    </row>
    <row r="16" spans="1:18" x14ac:dyDescent="0.35">
      <c r="A16" s="1">
        <f t="shared" si="1"/>
        <v>11</v>
      </c>
      <c r="B16" s="4">
        <f t="shared" si="2"/>
        <v>6000000</v>
      </c>
      <c r="C16" s="4">
        <f>IF(A16="",IF(A15="","",SUM($C$6:C15)),B16*$C$2)</f>
        <v>480240.00000000064</v>
      </c>
      <c r="D16" s="4">
        <f>IF(A16="",IF(A15="","",SUM($D$6:D15)),($B$6/$I$1))</f>
        <v>400000</v>
      </c>
      <c r="E16" s="4">
        <f>IF(A16="",IF(A15="","",SUM($E$6:E15)),C16+D16)</f>
        <v>880240.0000000007</v>
      </c>
      <c r="G16" s="1">
        <f t="shared" si="3"/>
        <v>11</v>
      </c>
      <c r="H16" s="4">
        <f t="shared" si="4"/>
        <v>8019196.3345609438</v>
      </c>
      <c r="I16" s="4">
        <f>IF(G16="",IF(G15="","",SUM($I$6:I15)),H16*$C$2)</f>
        <v>641856.47461825889</v>
      </c>
      <c r="J16" s="4">
        <f>IF(G16="",IF(G15="","",SUM($J$6:J15)),K16-I16)</f>
        <v>295251.41903261573</v>
      </c>
      <c r="K16" s="4">
        <f>IF(G16="",IF(G15="","",SUM(K$6:K15)),$H$6*(100%+$C$2)^$I$1*$C$2/((100%+$C$2)^$I$1-1))</f>
        <v>937107.89365087461</v>
      </c>
      <c r="O16" s="15">
        <f t="shared" si="0"/>
        <v>6.6666666666666666E-2</v>
      </c>
      <c r="P16" s="51">
        <f t="shared" si="5"/>
        <v>-3.509541181422756E-2</v>
      </c>
      <c r="Q16" s="2">
        <f t="shared" si="6"/>
        <v>15394540.563150778</v>
      </c>
      <c r="R16" s="18">
        <f t="shared" si="7"/>
        <v>0.61025144106203921</v>
      </c>
    </row>
    <row r="17" spans="1:18" x14ac:dyDescent="0.35">
      <c r="A17" s="1">
        <f t="shared" si="1"/>
        <v>12</v>
      </c>
      <c r="B17" s="4">
        <f t="shared" si="2"/>
        <v>5600000</v>
      </c>
      <c r="C17" s="4">
        <f>IF(A17="",IF(A16="","",SUM($C$6:C16)),B17*$C$2)</f>
        <v>448224.00000000064</v>
      </c>
      <c r="D17" s="4">
        <f>IF(A17="",IF(A16="","",SUM($D$6:D16)),($B$6/$I$1))</f>
        <v>400000</v>
      </c>
      <c r="E17" s="4">
        <f>IF(A17="",IF(A16="","",SUM($E$6:E16)),C17+D17)</f>
        <v>848224.0000000007</v>
      </c>
      <c r="G17" s="1">
        <f t="shared" si="3"/>
        <v>12</v>
      </c>
      <c r="H17" s="4">
        <f t="shared" si="4"/>
        <v>7723944.9155283282</v>
      </c>
      <c r="I17" s="4">
        <f>IF(G17="",IF(G16="","",SUM($I$6:I16)),H17*$C$2)</f>
        <v>618224.55103888828</v>
      </c>
      <c r="J17" s="4">
        <f>IF(G17="",IF(G16="","",SUM($J$6:J16)),K17-I17)</f>
        <v>318883.34261198633</v>
      </c>
      <c r="K17" s="4">
        <f>IF(G17="",IF(G16="","",SUM(K$6:K16)),$H$6*(100%+$C$2)^$I$1*$C$2/((100%+$C$2)^$I$1-1))</f>
        <v>937107.89365087461</v>
      </c>
      <c r="O17" s="15">
        <f t="shared" si="0"/>
        <v>7.1428571428571425E-2</v>
      </c>
      <c r="P17" s="51">
        <f t="shared" si="5"/>
        <v>-3.6371898573116394E-2</v>
      </c>
      <c r="Q17" s="2">
        <f t="shared" si="6"/>
        <v>16010322.185676809</v>
      </c>
      <c r="R17" s="18">
        <f t="shared" si="7"/>
        <v>0.65022565223516338</v>
      </c>
    </row>
    <row r="18" spans="1:18" x14ac:dyDescent="0.35">
      <c r="A18" s="1">
        <f t="shared" si="1"/>
        <v>13</v>
      </c>
      <c r="B18" s="4">
        <f t="shared" si="2"/>
        <v>5200000</v>
      </c>
      <c r="C18" s="4">
        <f>IF(A18="",IF(A17="","",SUM($C$6:C17)),B18*$C$2)</f>
        <v>416208.00000000058</v>
      </c>
      <c r="D18" s="4">
        <f>IF(A18="",IF(A17="","",SUM($D$6:D17)),($B$6/$I$1))</f>
        <v>400000</v>
      </c>
      <c r="E18" s="4">
        <f>IF(A18="",IF(A17="","",SUM($E$6:E17)),C18+D18)</f>
        <v>816208.00000000058</v>
      </c>
      <c r="G18" s="1">
        <f t="shared" si="3"/>
        <v>13</v>
      </c>
      <c r="H18" s="4">
        <f t="shared" si="4"/>
        <v>7405061.5729163419</v>
      </c>
      <c r="I18" s="4">
        <f>IF(G18="",IF(G17="","",SUM($I$6:I17)),H18*$C$2)</f>
        <v>592701.12829622487</v>
      </c>
      <c r="J18" s="4">
        <f>IF(G18="",IF(G17="","",SUM($J$6:J17)),K18-I18)</f>
        <v>344406.76535464975</v>
      </c>
      <c r="K18" s="4">
        <f>IF(G18="",IF(G17="","",SUM(K$6:K17)),$H$6*(100%+$C$2)^$I$1*$C$2/((100%+$C$2)^$I$1-1))</f>
        <v>937107.89365087461</v>
      </c>
      <c r="O18" s="15">
        <f t="shared" si="0"/>
        <v>7.6923076923076927E-2</v>
      </c>
      <c r="P18" s="51">
        <f t="shared" si="5"/>
        <v>-3.7744746670690867E-2</v>
      </c>
      <c r="Q18" s="2">
        <f t="shared" si="6"/>
        <v>16650735.073103882</v>
      </c>
      <c r="R18" s="18">
        <f t="shared" si="7"/>
        <v>0.68770147520996727</v>
      </c>
    </row>
    <row r="19" spans="1:18" x14ac:dyDescent="0.35">
      <c r="A19" s="1">
        <f t="shared" si="1"/>
        <v>14</v>
      </c>
      <c r="B19" s="4">
        <f t="shared" si="2"/>
        <v>4800000</v>
      </c>
      <c r="C19" s="4">
        <f>IF(A19="",IF(A18="","",SUM($C$6:C18)),B19*$C$2)</f>
        <v>384192.00000000052</v>
      </c>
      <c r="D19" s="4">
        <f>IF(A19="",IF(A18="","",SUM($D$6:D18)),($B$6/$I$1))</f>
        <v>400000</v>
      </c>
      <c r="E19" s="4">
        <f>IF(A19="",IF(A18="","",SUM($E$6:E18)),C19+D19)</f>
        <v>784192.00000000047</v>
      </c>
      <c r="G19" s="1">
        <f t="shared" si="3"/>
        <v>14</v>
      </c>
      <c r="H19" s="4">
        <f t="shared" si="4"/>
        <v>7060654.8075616919</v>
      </c>
      <c r="I19" s="4">
        <f>IF(G19="",IF(G18="","",SUM($I$6:I18)),H19*$C$2)</f>
        <v>565134.81079723861</v>
      </c>
      <c r="J19" s="4">
        <f>IF(G19="",IF(G18="","",SUM($J$6:J18)),K19-I19)</f>
        <v>371973.08285363601</v>
      </c>
      <c r="K19" s="4">
        <f>IF(G19="",IF(G18="","",SUM(K$6:K18)),$H$6*(100%+$C$2)^$I$1*$C$2/((100%+$C$2)^$I$1-1))</f>
        <v>937107.89365087461</v>
      </c>
      <c r="O19" s="15">
        <f t="shared" si="0"/>
        <v>8.3333333333333329E-2</v>
      </c>
      <c r="P19" s="51">
        <f t="shared" si="5"/>
        <v>-3.9225295512908591E-2</v>
      </c>
      <c r="Q19" s="2">
        <f t="shared" si="6"/>
        <v>17316764.47602804</v>
      </c>
      <c r="R19" s="18">
        <f t="shared" si="7"/>
        <v>0.72281196024553318</v>
      </c>
    </row>
    <row r="20" spans="1:18" x14ac:dyDescent="0.35">
      <c r="A20" s="1">
        <f t="shared" si="1"/>
        <v>15</v>
      </c>
      <c r="B20" s="4">
        <f t="shared" si="2"/>
        <v>4400000</v>
      </c>
      <c r="C20" s="4">
        <f>IF(A20="",IF(A19="","",SUM($C$6:C19)),B20*$C$2)</f>
        <v>352176.00000000047</v>
      </c>
      <c r="D20" s="4">
        <f>IF(A20="",IF(A19="","",SUM($D$6:D19)),($B$6/$I$1))</f>
        <v>400000</v>
      </c>
      <c r="E20" s="4">
        <f>IF(A20="",IF(A19="","",SUM($E$6:E19)),C20+D20)</f>
        <v>752176.00000000047</v>
      </c>
      <c r="G20" s="1">
        <f t="shared" si="3"/>
        <v>15</v>
      </c>
      <c r="H20" s="4">
        <f t="shared" si="4"/>
        <v>6688681.7247080561</v>
      </c>
      <c r="I20" s="4">
        <f>IF(G20="",IF(G19="","",SUM($I$6:I19)),H20*$C$2)</f>
        <v>535362.0852456335</v>
      </c>
      <c r="J20" s="4">
        <f>IF(G20="",IF(G19="","",SUM($J$6:J19)),K20-I20)</f>
        <v>401745.80840524111</v>
      </c>
      <c r="K20" s="4">
        <f>IF(G20="",IF(G19="","",SUM(K$6:K19)),$H$6*(100%+$C$2)^$I$1*$C$2/((100%+$C$2)^$I$1-1))</f>
        <v>937107.89365087461</v>
      </c>
      <c r="O20" s="15">
        <f t="shared" si="0"/>
        <v>9.0909090909090912E-2</v>
      </c>
      <c r="P20" s="51">
        <f t="shared" si="5"/>
        <v>-4.0826736309475205E-2</v>
      </c>
      <c r="Q20" s="2">
        <f t="shared" si="6"/>
        <v>18009435.055069163</v>
      </c>
      <c r="R20" s="18">
        <f t="shared" si="7"/>
        <v>0.75568361880615909</v>
      </c>
    </row>
    <row r="21" spans="1:18" x14ac:dyDescent="0.35">
      <c r="A21" s="1">
        <f t="shared" si="1"/>
        <v>16</v>
      </c>
      <c r="B21" s="4">
        <f t="shared" si="2"/>
        <v>4000000</v>
      </c>
      <c r="C21" s="4">
        <f>IF(A21="",IF(A20="","",SUM($C$6:C20)),B21*$C$2)</f>
        <v>320160.00000000047</v>
      </c>
      <c r="D21" s="4">
        <f>IF(A21="",IF(A20="","",SUM($D$6:D20)),($B$6/$I$1))</f>
        <v>400000</v>
      </c>
      <c r="E21" s="4">
        <f>IF(A21="",IF(A20="","",SUM($E$6:E20)),C21+D21)</f>
        <v>720160.00000000047</v>
      </c>
      <c r="G21" s="1">
        <f t="shared" si="3"/>
        <v>16</v>
      </c>
      <c r="H21" s="4">
        <f t="shared" si="4"/>
        <v>6286935.9163028151</v>
      </c>
      <c r="I21" s="4">
        <f>IF(G21="",IF(G20="","",SUM($I$6:I20)),H21*$C$2)</f>
        <v>503206.35074087803</v>
      </c>
      <c r="J21" s="4">
        <f>IF(G21="",IF(G20="","",SUM($J$6:J20)),K21-I21)</f>
        <v>433901.54290999658</v>
      </c>
      <c r="K21" s="4">
        <f>IF(G21="",IF(G20="","",SUM(K$6:K20)),$H$6*(100%+$C$2)^$I$1*$C$2/((100%+$C$2)^$I$1-1))</f>
        <v>937107.89365087461</v>
      </c>
      <c r="O21" s="15">
        <f t="shared" si="0"/>
        <v>0.1</v>
      </c>
      <c r="P21" s="51">
        <f t="shared" si="5"/>
        <v>-4.2564506179404792E-2</v>
      </c>
      <c r="Q21" s="2">
        <f t="shared" si="6"/>
        <v>18729812.45727193</v>
      </c>
      <c r="R21" s="18">
        <f t="shared" si="7"/>
        <v>0.78643672972566347</v>
      </c>
    </row>
    <row r="22" spans="1:18" x14ac:dyDescent="0.35">
      <c r="A22" s="1">
        <f t="shared" si="1"/>
        <v>17</v>
      </c>
      <c r="B22" s="4">
        <f t="shared" si="2"/>
        <v>3600000</v>
      </c>
      <c r="C22" s="4">
        <f>IF(A22="",IF(A21="","",SUM($C$6:C21)),B22*$C$2)</f>
        <v>288144.00000000041</v>
      </c>
      <c r="D22" s="4">
        <f>IF(A22="",IF(A21="","",SUM($D$6:D21)),($B$6/$I$1))</f>
        <v>400000</v>
      </c>
      <c r="E22" s="4">
        <f>IF(A22="",IF(A21="","",SUM($E$6:E21)),C22+D22)</f>
        <v>688144.00000000047</v>
      </c>
      <c r="G22" s="1">
        <f t="shared" si="3"/>
        <v>17</v>
      </c>
      <c r="H22" s="4">
        <f t="shared" si="4"/>
        <v>5853034.3733928185</v>
      </c>
      <c r="I22" s="4">
        <f>IF(G22="",IF(G21="","",SUM($I$6:I21)),H22*$C$2)</f>
        <v>468476.87124636181</v>
      </c>
      <c r="J22" s="4">
        <f>IF(G22="",IF(G21="","",SUM($J$6:J21)),K22-I22)</f>
        <v>468631.0224045128</v>
      </c>
      <c r="K22" s="4">
        <f>IF(G22="",IF(G21="","",SUM(K$6:K21)),$H$6*(100%+$C$2)^$I$1*$C$2/((100%+$C$2)^$I$1-1))</f>
        <v>937107.89365087461</v>
      </c>
      <c r="O22" s="15">
        <f t="shared" si="0"/>
        <v>0.1111111111111111</v>
      </c>
      <c r="P22" s="51">
        <f t="shared" si="5"/>
        <v>-4.4456787380582063E-2</v>
      </c>
      <c r="Q22" s="2">
        <f t="shared" si="6"/>
        <v>19479004.955562808</v>
      </c>
      <c r="R22" s="18">
        <f t="shared" si="7"/>
        <v>0.81518563149336265</v>
      </c>
    </row>
    <row r="23" spans="1:18" x14ac:dyDescent="0.35">
      <c r="A23" s="1">
        <f t="shared" si="1"/>
        <v>18</v>
      </c>
      <c r="B23" s="4">
        <f t="shared" si="2"/>
        <v>3200000</v>
      </c>
      <c r="C23" s="4">
        <f>IF(A23="",IF(A22="","",SUM($C$6:C22)),B23*$C$2)</f>
        <v>256128.00000000035</v>
      </c>
      <c r="D23" s="4">
        <f>IF(A23="",IF(A22="","",SUM($D$6:D22)),($B$6/$I$1))</f>
        <v>400000</v>
      </c>
      <c r="E23" s="4">
        <f>IF(A23="",IF(A22="","",SUM($E$6:E22)),C23+D23)</f>
        <v>656128.00000000035</v>
      </c>
      <c r="G23" s="1">
        <f t="shared" si="3"/>
        <v>18</v>
      </c>
      <c r="H23" s="4">
        <f t="shared" si="4"/>
        <v>5384403.3509883061</v>
      </c>
      <c r="I23" s="4">
        <f>IF(G23="",IF(G22="","",SUM($I$6:I22)),H23*$C$2)</f>
        <v>430967.64421310462</v>
      </c>
      <c r="J23" s="4">
        <f>IF(G23="",IF(G22="","",SUM($J$6:J22)),K23-I23)</f>
        <v>506140.24943776999</v>
      </c>
      <c r="K23" s="4">
        <f>IF(G23="",IF(G22="","",SUM(K$6:K22)),$H$6*(100%+$C$2)^$I$1*$C$2/((100%+$C$2)^$I$1-1))</f>
        <v>937107.89365087461</v>
      </c>
      <c r="O23" s="15">
        <f t="shared" si="0"/>
        <v>0.125</v>
      </c>
      <c r="P23" s="51">
        <f t="shared" si="5"/>
        <v>-4.6525145899695551E-2</v>
      </c>
      <c r="Q23" s="2">
        <f t="shared" si="6"/>
        <v>20258165.153785322</v>
      </c>
      <c r="R23" s="18">
        <f t="shared" si="7"/>
        <v>0.84203900127637832</v>
      </c>
    </row>
    <row r="24" spans="1:18" x14ac:dyDescent="0.35">
      <c r="A24" s="1">
        <f t="shared" si="1"/>
        <v>19</v>
      </c>
      <c r="B24" s="4">
        <f t="shared" si="2"/>
        <v>2800000</v>
      </c>
      <c r="C24" s="4">
        <f>IF(A24="",IF(A23="","",SUM($C$6:C23)),B24*$C$2)</f>
        <v>224112.00000000032</v>
      </c>
      <c r="D24" s="4">
        <f>IF(A24="",IF(A23="","",SUM($D$6:D23)),($B$6/$I$1))</f>
        <v>400000</v>
      </c>
      <c r="E24" s="4">
        <f>IF(A24="",IF(A23="","",SUM($E$6:E23)),C24+D24)</f>
        <v>624112.00000000035</v>
      </c>
      <c r="G24" s="1">
        <f t="shared" si="3"/>
        <v>19</v>
      </c>
      <c r="H24" s="4">
        <f t="shared" si="4"/>
        <v>4878263.1015505362</v>
      </c>
      <c r="I24" s="4">
        <f>IF(G24="",IF(G23="","",SUM($I$6:I23)),H24*$C$2)</f>
        <v>390456.17864810547</v>
      </c>
      <c r="J24" s="4">
        <f>IF(G24="",IF(G23="","",SUM($J$6:J23)),K24-I24)</f>
        <v>546651.71500276914</v>
      </c>
      <c r="K24" s="4">
        <f>IF(G24="",IF(G23="","",SUM(K$6:K23)),$H$6*(100%+$C$2)^$I$1*$C$2/((100%+$C$2)^$I$1-1))</f>
        <v>937107.89365087461</v>
      </c>
      <c r="O24" s="15">
        <f t="shared" si="0"/>
        <v>0.14285714285714285</v>
      </c>
      <c r="P24" s="51">
        <f t="shared" si="5"/>
        <v>-4.8795357003511487E-2</v>
      </c>
      <c r="Q24" s="2">
        <f t="shared" si="6"/>
        <v>21068491.759936735</v>
      </c>
      <c r="R24" s="18">
        <f t="shared" si="7"/>
        <v>0.86710012126618374</v>
      </c>
    </row>
    <row r="25" spans="1:18" x14ac:dyDescent="0.35">
      <c r="A25" s="1">
        <f t="shared" si="1"/>
        <v>20</v>
      </c>
      <c r="B25" s="4">
        <f t="shared" si="2"/>
        <v>2400000</v>
      </c>
      <c r="C25" s="4">
        <f>IF(A25="",IF(A24="","",SUM($C$6:C24)),B25*$C$2)</f>
        <v>192096.00000000026</v>
      </c>
      <c r="D25" s="4">
        <f>IF(A25="",IF(A24="","",SUM($D$6:D24)),($B$6/$I$1))</f>
        <v>400000</v>
      </c>
      <c r="E25" s="4">
        <f>IF(A25="",IF(A24="","",SUM($E$6:E24)),C25+D25)</f>
        <v>592096.00000000023</v>
      </c>
      <c r="G25" s="1">
        <f t="shared" si="3"/>
        <v>20</v>
      </c>
      <c r="H25" s="4">
        <f t="shared" si="4"/>
        <v>4331611.3865477666</v>
      </c>
      <c r="I25" s="4">
        <f>IF(G25="",IF(G24="","",SUM($I$6:I24)),H25*$C$2)</f>
        <v>346702.17537928373</v>
      </c>
      <c r="J25" s="4">
        <f>IF(G25="",IF(G24="","",SUM($J$6:J24)),K25-I25)</f>
        <v>590405.71827159089</v>
      </c>
      <c r="K25" s="4">
        <f>IF(G25="",IF(G24="","",SUM(K$6:K24)),$H$6*(100%+$C$2)^$I$1*$C$2/((100%+$C$2)^$I$1-1))</f>
        <v>937107.89365087461</v>
      </c>
      <c r="O25" s="15">
        <f t="shared" si="0"/>
        <v>0.16666666666666666</v>
      </c>
      <c r="P25" s="51">
        <f t="shared" si="5"/>
        <v>-5.129848488732807E-2</v>
      </c>
      <c r="Q25" s="2">
        <f t="shared" si="6"/>
        <v>21911231.430334207</v>
      </c>
      <c r="R25" s="18">
        <f t="shared" si="7"/>
        <v>0.89046713291168988</v>
      </c>
    </row>
    <row r="26" spans="1:18" x14ac:dyDescent="0.35">
      <c r="A26" s="1">
        <f t="shared" si="1"/>
        <v>21</v>
      </c>
      <c r="B26" s="4">
        <f t="shared" si="2"/>
        <v>2000000</v>
      </c>
      <c r="C26" s="4">
        <f>IF(A26="",IF(A25="","",SUM($C$6:C25)),B26*$C$2)</f>
        <v>160080.00000000023</v>
      </c>
      <c r="D26" s="4">
        <f>IF(A26="",IF(A25="","",SUM($D$6:D25)),($B$6/$I$1))</f>
        <v>400000</v>
      </c>
      <c r="E26" s="4">
        <f>IF(A26="",IF(A25="","",SUM($E$6:E25)),C26+D26)</f>
        <v>560080.00000000023</v>
      </c>
      <c r="G26" s="1">
        <f t="shared" si="3"/>
        <v>21</v>
      </c>
      <c r="H26" s="4">
        <f t="shared" si="4"/>
        <v>3741205.6682761759</v>
      </c>
      <c r="I26" s="4">
        <f>IF(G26="",IF(G25="","",SUM($I$6:I25)),H26*$C$2)</f>
        <v>299446.10168882553</v>
      </c>
      <c r="J26" s="4">
        <f>IF(G26="",IF(G25="","",SUM($J$6:J25)),K26-I26)</f>
        <v>637661.79196204909</v>
      </c>
      <c r="K26" s="4">
        <f>IF(G26="",IF(G25="","",SUM(K$6:K25)),$H$6*(100%+$C$2)^$I$1*$C$2/((100%+$C$2)^$I$1-1))</f>
        <v>937107.89365087461</v>
      </c>
      <c r="O26" s="15">
        <f t="shared" si="0"/>
        <v>0.2</v>
      </c>
      <c r="P26" s="51">
        <f t="shared" si="5"/>
        <v>-5.407231259795707E-2</v>
      </c>
      <c r="Q26" s="2">
        <f t="shared" si="6"/>
        <v>22787680.687547576</v>
      </c>
      <c r="R26" s="18">
        <f t="shared" si="7"/>
        <v>0.91223327957667455</v>
      </c>
    </row>
    <row r="27" spans="1:18" x14ac:dyDescent="0.35">
      <c r="A27" s="1">
        <f t="shared" si="1"/>
        <v>22</v>
      </c>
      <c r="B27" s="4">
        <f t="shared" si="2"/>
        <v>1600000</v>
      </c>
      <c r="C27" s="4">
        <f>IF(A27="",IF(A26="","",SUM($C$6:C26)),B27*$C$2)</f>
        <v>128064.00000000017</v>
      </c>
      <c r="D27" s="4">
        <f>IF(A27="",IF(A26="","",SUM($D$6:D26)),($B$6/$I$1))</f>
        <v>400000</v>
      </c>
      <c r="E27" s="4">
        <f>IF(A27="",IF(A26="","",SUM($E$6:E26)),C27+D27)</f>
        <v>528064.00000000023</v>
      </c>
      <c r="G27" s="1">
        <f t="shared" si="3"/>
        <v>22</v>
      </c>
      <c r="H27" s="4">
        <f t="shared" si="4"/>
        <v>3103543.8763141269</v>
      </c>
      <c r="I27" s="4">
        <f>IF(G27="",IF(G26="","",SUM($I$6:I26)),H27*$C$2)</f>
        <v>248407.65186018305</v>
      </c>
      <c r="J27" s="4">
        <f>IF(G27="",IF(G26="","",SUM($J$6:J26)),K27-I27)</f>
        <v>688700.24179069162</v>
      </c>
      <c r="K27" s="4">
        <f>IF(G27="",IF(G26="","",SUM(K$6:K26)),$H$6*(100%+$C$2)^$I$1*$C$2/((100%+$C$2)^$I$1-1))</f>
        <v>937107.89365087461</v>
      </c>
      <c r="O27" s="15">
        <f t="shared" si="0"/>
        <v>0.25</v>
      </c>
      <c r="P27" s="51">
        <f t="shared" si="5"/>
        <v>-5.7163262391086961E-2</v>
      </c>
      <c r="Q27" s="2">
        <f t="shared" si="6"/>
        <v>23699187.915049478</v>
      </c>
      <c r="R27" s="18">
        <f t="shared" si="7"/>
        <v>0.93248713813590356</v>
      </c>
    </row>
    <row r="28" spans="1:18" x14ac:dyDescent="0.35">
      <c r="A28" s="1">
        <f t="shared" si="1"/>
        <v>23</v>
      </c>
      <c r="B28" s="4">
        <f t="shared" si="2"/>
        <v>1200000</v>
      </c>
      <c r="C28" s="4">
        <f>IF(A28="",IF(A27="","",SUM($C$6:C27)),B28*$C$2)</f>
        <v>96048.000000000131</v>
      </c>
      <c r="D28" s="4">
        <f>IF(A28="",IF(A27="","",SUM($D$6:D27)),($B$6/$I$1))</f>
        <v>400000</v>
      </c>
      <c r="E28" s="4">
        <f>IF(A28="",IF(A27="","",SUM($E$6:E27)),C28+D28)</f>
        <v>496048.00000000012</v>
      </c>
      <c r="G28" s="1">
        <f t="shared" si="3"/>
        <v>23</v>
      </c>
      <c r="H28" s="4">
        <f t="shared" si="4"/>
        <v>2414843.6345234355</v>
      </c>
      <c r="I28" s="4">
        <f>IF(G28="",IF(G27="","",SUM($I$6:I27)),H28*$C$2)</f>
        <v>193284.08450725605</v>
      </c>
      <c r="J28" s="4">
        <f>IF(G28="",IF(G27="","",SUM($J$6:J27)),K28-I28)</f>
        <v>743823.80914361856</v>
      </c>
      <c r="K28" s="4">
        <f>IF(G28="",IF(G27="","",SUM(K$6:K27)),$H$6*(100%+$C$2)^$I$1*$C$2/((100%+$C$2)^$I$1-1))</f>
        <v>937107.89365087461</v>
      </c>
      <c r="O28" s="15">
        <f t="shared" si="0"/>
        <v>0.33333333333333331</v>
      </c>
      <c r="P28" s="51">
        <f t="shared" si="5"/>
        <v>-6.0629014664889298E-2</v>
      </c>
      <c r="Q28" s="2">
        <f t="shared" si="6"/>
        <v>24647155.431651458</v>
      </c>
      <c r="R28" s="18">
        <f t="shared" si="7"/>
        <v>0.95131284000185345</v>
      </c>
    </row>
    <row r="29" spans="1:18" x14ac:dyDescent="0.35">
      <c r="A29" s="1">
        <f t="shared" si="1"/>
        <v>24</v>
      </c>
      <c r="B29" s="4">
        <f t="shared" si="2"/>
        <v>800000</v>
      </c>
      <c r="C29" s="4">
        <f>IF(A29="",IF(A28="","",SUM($C$6:C28)),B29*$C$2)</f>
        <v>64032.000000000087</v>
      </c>
      <c r="D29" s="4">
        <f>IF(A29="",IF(A28="","",SUM($D$6:D28)),($B$6/$I$1))</f>
        <v>400000</v>
      </c>
      <c r="E29" s="4">
        <f>IF(A29="",IF(A28="","",SUM($E$6:E28)),C29+D29)</f>
        <v>464032.00000000012</v>
      </c>
      <c r="G29" s="1">
        <f t="shared" si="3"/>
        <v>24</v>
      </c>
      <c r="H29" s="4">
        <f t="shared" si="4"/>
        <v>1671019.8253798168</v>
      </c>
      <c r="I29" s="4">
        <f>IF(G29="",IF(G28="","",SUM($I$6:I28)),H29*$C$2)</f>
        <v>133748.42682340072</v>
      </c>
      <c r="J29" s="4">
        <f>IF(G29="",IF(G28="","",SUM($J$6:J28)),K29-I29)</f>
        <v>803359.46682747384</v>
      </c>
      <c r="K29" s="4">
        <f>IF(G29="",IF(G28="","",SUM(K$6:K28)),$H$6*(100%+$C$2)^$I$1*$C$2/((100%+$C$2)^$I$1-1))</f>
        <v>937107.89365087461</v>
      </c>
      <c r="O29" s="15">
        <f t="shared" si="0"/>
        <v>0.5</v>
      </c>
      <c r="P29" s="51">
        <f t="shared" si="5"/>
        <v>-6.454214108312098E-2</v>
      </c>
      <c r="Q29" s="2">
        <f t="shared" si="6"/>
        <v>25633041.648917519</v>
      </c>
      <c r="R29" s="18">
        <f t="shared" si="7"/>
        <v>0.9687902820524702</v>
      </c>
    </row>
    <row r="30" spans="1:18" x14ac:dyDescent="0.35">
      <c r="A30" s="1">
        <f t="shared" si="1"/>
        <v>25</v>
      </c>
      <c r="B30" s="4">
        <f t="shared" si="2"/>
        <v>400000</v>
      </c>
      <c r="C30" s="4">
        <f>IF(A30="",IF(A29="","",SUM($C$6:C29)),B30*$C$2)</f>
        <v>32016.000000000044</v>
      </c>
      <c r="D30" s="4">
        <f>IF(A30="",IF(A29="","",SUM($D$6:D29)),($B$6/$I$1))</f>
        <v>400000</v>
      </c>
      <c r="E30" s="4">
        <f>IF(A30="",IF(A29="","",SUM($E$6:E29)),C30+D30)</f>
        <v>432016.00000000006</v>
      </c>
      <c r="G30" s="1">
        <f t="shared" si="3"/>
        <v>25</v>
      </c>
      <c r="H30" s="4">
        <f t="shared" si="4"/>
        <v>867660.35855234298</v>
      </c>
      <c r="I30" s="4">
        <f>IF(G30="",IF(G29="","",SUM($I$6:I29)),H30*$C$2)</f>
        <v>69447.535098529625</v>
      </c>
      <c r="J30" s="4">
        <f>IF(G30="",IF(G29="","",SUM($J$6:J29)),K30-I30)</f>
        <v>867660.35855234496</v>
      </c>
      <c r="K30" s="4">
        <f>IF(G30="",IF(G29="","",SUM(K$6:K29)),$H$6*(100%+$C$2)^$I$1*$C$2/((100%+$C$2)^$I$1-1))</f>
        <v>937107.89365087461</v>
      </c>
      <c r="O30" s="15">
        <f t="shared" si="0"/>
        <v>1</v>
      </c>
      <c r="P30" s="51">
        <f t="shared" si="5"/>
        <v>-6.8995241707468555E-2</v>
      </c>
      <c r="Q30" s="2">
        <f t="shared" si="6"/>
        <v>26658363.314874221</v>
      </c>
      <c r="R30" s="18">
        <f t="shared" si="7"/>
        <v>0.98499532790984146</v>
      </c>
    </row>
    <row r="31" spans="1:18" x14ac:dyDescent="0.35">
      <c r="A31" s="1" t="str">
        <f t="shared" si="1"/>
        <v/>
      </c>
      <c r="B31" s="4" t="str">
        <f>IF(A31="",IF(A30="","","samtals"),B30-D30)</f>
        <v>samtals</v>
      </c>
      <c r="C31" s="4">
        <f>IF(A31="",IF(A30="","",SUM($C$6:C30)),B31*$C$2)</f>
        <v>10405200.000000013</v>
      </c>
      <c r="D31" s="4">
        <f>IF(A31="",IF(A30="","",SUM($D$6:D30)),($B$6/$I$1))</f>
        <v>10000000</v>
      </c>
      <c r="E31" s="8">
        <f>IF(A31="",IF(A30="","",SUM($E$6:E30)),C31+D31)</f>
        <v>20405200.000000007</v>
      </c>
      <c r="G31" s="1" t="str">
        <f t="shared" si="3"/>
        <v/>
      </c>
      <c r="H31" s="4" t="str">
        <f t="shared" si="4"/>
        <v>samtals</v>
      </c>
      <c r="I31" s="4">
        <f>IF(G31="",IF(G30="","",SUM($I$6:I30)),H31*$C$2)</f>
        <v>13427697.341271864</v>
      </c>
      <c r="J31" s="4">
        <f>IF(G31="",IF(G30="","",SUM($J$6:J30)),K31-I31)</f>
        <v>10000000</v>
      </c>
      <c r="K31" s="8">
        <f>IF(G31="",IF(G30="","",SUM(K$6:K30)),$H$6*(100%+$C$2)^$I$1*$C$2/((100%+$C$2)^$I$1-1))</f>
        <v>23427697.341271866</v>
      </c>
      <c r="O31" s="15" t="str">
        <f t="shared" si="0"/>
        <v/>
      </c>
      <c r="P31" s="51" t="str">
        <f t="shared" si="5"/>
        <v/>
      </c>
      <c r="Q31" s="2" t="str">
        <f t="shared" si="6"/>
        <v/>
      </c>
      <c r="R31" s="18" t="str">
        <f t="shared" si="7"/>
        <v/>
      </c>
    </row>
    <row r="32" spans="1:18" x14ac:dyDescent="0.35">
      <c r="A32" s="1" t="str">
        <f t="shared" si="1"/>
        <v/>
      </c>
      <c r="B32" s="4" t="str">
        <f t="shared" si="2"/>
        <v/>
      </c>
      <c r="C32" s="4" t="str">
        <f>IF(A32="",IF(A31="","",SUM($C$6:C31)),B32*$C$2)</f>
        <v/>
      </c>
      <c r="D32" s="4" t="str">
        <f>IF(A32="",IF(A31="","",SUM($D$6:D31)),($B$6/$I$1))</f>
        <v/>
      </c>
      <c r="E32" s="4" t="str">
        <f>IF(A32="",IF(A31="","",SUM($E$6:E31)),C32+D32)</f>
        <v/>
      </c>
      <c r="G32" s="1" t="str">
        <f t="shared" si="3"/>
        <v/>
      </c>
      <c r="H32" s="4" t="str">
        <f t="shared" si="4"/>
        <v/>
      </c>
      <c r="I32" s="4" t="str">
        <f>IF(G32="",IF(G31="","",SUM($I$6:I31)),H32*$C$2)</f>
        <v/>
      </c>
      <c r="J32" s="4" t="str">
        <f>IF(G32="",IF(G31="","",SUM($J$6:J31)),K32-I32)</f>
        <v/>
      </c>
      <c r="K32" s="4" t="str">
        <f>IF(G32="",IF(G31="","",SUM(K$6:K31)),$H$6*(100%+$C$2)^$I$1*$C$2/((100%+$C$2)^$I$1-1))</f>
        <v/>
      </c>
      <c r="O32" s="15" t="str">
        <f t="shared" si="0"/>
        <v/>
      </c>
      <c r="P32" s="51" t="str">
        <f t="shared" si="5"/>
        <v/>
      </c>
      <c r="Q32" s="2" t="str">
        <f t="shared" si="6"/>
        <v/>
      </c>
      <c r="R32" s="18" t="str">
        <f t="shared" si="7"/>
        <v/>
      </c>
    </row>
    <row r="33" spans="1:18" x14ac:dyDescent="0.35">
      <c r="A33" s="1" t="str">
        <f t="shared" si="1"/>
        <v/>
      </c>
      <c r="B33" s="4" t="str">
        <f t="shared" si="2"/>
        <v/>
      </c>
      <c r="C33" s="4" t="str">
        <f>IF(A33="",IF(A32="","",SUM($C$6:C32)),B33*$C$2)</f>
        <v/>
      </c>
      <c r="D33" s="4" t="str">
        <f>IF(A33="",IF(A32="","",SUM($D$6:D32)),($B$6/$I$1))</f>
        <v/>
      </c>
      <c r="E33" s="4" t="str">
        <f>IF(A33="",IF(A32="","",SUM($E$6:E32)),C33+D33)</f>
        <v/>
      </c>
      <c r="G33" s="1" t="str">
        <f t="shared" si="3"/>
        <v/>
      </c>
      <c r="H33" s="4" t="str">
        <f t="shared" si="4"/>
        <v/>
      </c>
      <c r="I33" s="4" t="str">
        <f>IF(G33="",IF(G32="","",SUM($I$6:I32)),H33*$C$2)</f>
        <v/>
      </c>
      <c r="J33" s="4" t="str">
        <f>IF(G33="",IF(G32="","",SUM($J$6:J32)),K33-I33)</f>
        <v/>
      </c>
      <c r="K33" s="4" t="str">
        <f>IF(G33="",IF(G32="","",SUM(K$6:K32)),$H$6*(100%+$C$2)^$I$1*$C$2/((100%+$C$2)^$I$1-1))</f>
        <v/>
      </c>
      <c r="O33" s="15" t="str">
        <f t="shared" si="0"/>
        <v/>
      </c>
      <c r="P33" s="51" t="str">
        <f t="shared" si="5"/>
        <v/>
      </c>
      <c r="Q33" s="2" t="str">
        <f t="shared" si="6"/>
        <v/>
      </c>
      <c r="R33" s="18" t="str">
        <f t="shared" si="7"/>
        <v/>
      </c>
    </row>
    <row r="34" spans="1:18" x14ac:dyDescent="0.35">
      <c r="A34" s="1" t="str">
        <f t="shared" si="1"/>
        <v/>
      </c>
      <c r="B34" s="4" t="str">
        <f t="shared" si="2"/>
        <v/>
      </c>
      <c r="C34" s="4" t="str">
        <f>IF(A34="",IF(A33="","",SUM($C$6:C33)),B34*$C$2)</f>
        <v/>
      </c>
      <c r="D34" s="4" t="str">
        <f>IF(A34="",IF(A33="","",SUM($D$6:D33)),($B$6/$I$1))</f>
        <v/>
      </c>
      <c r="E34" s="4" t="str">
        <f>IF(A34="",IF(A33="","",SUM($E$6:E33)),C34+D34)</f>
        <v/>
      </c>
      <c r="F34" s="1"/>
      <c r="G34" s="1" t="str">
        <f t="shared" si="3"/>
        <v/>
      </c>
      <c r="H34" s="4" t="str">
        <f t="shared" si="4"/>
        <v/>
      </c>
      <c r="I34" s="4" t="str">
        <f>IF(G34="",IF(G33="","",SUM($I$6:I33)),H34*$C$2)</f>
        <v/>
      </c>
      <c r="J34" s="4" t="str">
        <f>IF(G34="",IF(G33="","",SUM($J$6:J33)),K34-I34)</f>
        <v/>
      </c>
      <c r="K34" s="4" t="str">
        <f>IF(G34="",IF(G33="","",SUM(K$6:K33)),$H$6*(100%+$C$2)^$I$1*$C$2/((100%+$C$2)^$I$1-1))</f>
        <v/>
      </c>
      <c r="O34" s="15" t="str">
        <f t="shared" si="0"/>
        <v/>
      </c>
      <c r="P34" s="51" t="str">
        <f t="shared" si="5"/>
        <v/>
      </c>
      <c r="Q34" s="2" t="str">
        <f t="shared" si="6"/>
        <v/>
      </c>
      <c r="R34" s="18" t="str">
        <f t="shared" si="7"/>
        <v/>
      </c>
    </row>
    <row r="35" spans="1:18" x14ac:dyDescent="0.35">
      <c r="A35" s="1" t="str">
        <f t="shared" si="1"/>
        <v/>
      </c>
      <c r="B35" s="4" t="str">
        <f t="shared" si="2"/>
        <v/>
      </c>
      <c r="C35" s="4" t="str">
        <f>IF(A35="",IF(A34="","",SUM($C$6:C34)),B35*$C$2)</f>
        <v/>
      </c>
      <c r="D35" s="4" t="str">
        <f>IF(A35="",IF(A34="","",SUM($D$6:D34)),($B$6/$I$1))</f>
        <v/>
      </c>
      <c r="E35" s="4" t="str">
        <f>IF(A35="",IF(A34="","",SUM($E$6:E34)),C35+D35)</f>
        <v/>
      </c>
      <c r="F35" s="4"/>
      <c r="G35" s="1" t="str">
        <f t="shared" si="3"/>
        <v/>
      </c>
      <c r="H35" s="4" t="str">
        <f t="shared" si="4"/>
        <v/>
      </c>
      <c r="I35" s="4" t="str">
        <f>IF(G35="",IF(G34="","",SUM($I$6:I34)),H35*$C$2)</f>
        <v/>
      </c>
      <c r="J35" s="4" t="str">
        <f>IF(G35="",IF(G34="","",SUM($J$6:J34)),K35-I35)</f>
        <v/>
      </c>
      <c r="K35" s="4" t="str">
        <f>IF(G35="",IF(G34="","",SUM(K$6:K34)),$H$6*(100%+$C$2)^$I$1*$C$2/((100%+$C$2)^$I$1-1))</f>
        <v/>
      </c>
      <c r="O35" s="15" t="str">
        <f t="shared" si="0"/>
        <v/>
      </c>
      <c r="P35" s="51" t="str">
        <f t="shared" si="5"/>
        <v/>
      </c>
      <c r="Q35" s="2" t="str">
        <f t="shared" si="6"/>
        <v/>
      </c>
      <c r="R35" s="18" t="str">
        <f t="shared" si="7"/>
        <v/>
      </c>
    </row>
    <row r="36" spans="1:18" x14ac:dyDescent="0.35">
      <c r="A36" s="1" t="str">
        <f t="shared" si="1"/>
        <v/>
      </c>
      <c r="B36" s="4" t="str">
        <f t="shared" si="2"/>
        <v/>
      </c>
      <c r="C36" s="4" t="str">
        <f>IF(A36="",IF(A35="","",SUM($C$6:C35)),B36*$C$2)</f>
        <v/>
      </c>
      <c r="D36" s="4" t="str">
        <f>IF(A36="",IF(A35="","",SUM($D$6:D35)),($B$6/$I$1))</f>
        <v/>
      </c>
      <c r="E36" s="4" t="str">
        <f>IF(A36="",IF(A35="","",SUM($E$6:E35)),C36+D36)</f>
        <v/>
      </c>
      <c r="F36" s="4"/>
      <c r="G36" s="1" t="str">
        <f t="shared" si="3"/>
        <v/>
      </c>
      <c r="H36" s="4" t="str">
        <f t="shared" si="4"/>
        <v/>
      </c>
      <c r="I36" s="4" t="str">
        <f>IF(G36="",IF(G35="","",SUM($I$6:I35)),H36*$C$2)</f>
        <v/>
      </c>
      <c r="J36" s="4" t="str">
        <f>IF(G36="",IF(G35="","",SUM($J$6:J35)),K36-I36)</f>
        <v/>
      </c>
      <c r="K36" s="4" t="str">
        <f>IF(G36="",IF(G35="","",SUM(K$6:K35)),$H$6*(100%+$C$2)^$I$1*$C$2/((100%+$C$2)^$I$1-1))</f>
        <v/>
      </c>
      <c r="O36" s="15" t="str">
        <f t="shared" si="0"/>
        <v/>
      </c>
      <c r="P36" s="51" t="str">
        <f t="shared" si="5"/>
        <v/>
      </c>
      <c r="Q36" s="2" t="str">
        <f t="shared" si="6"/>
        <v/>
      </c>
      <c r="R36" s="18" t="str">
        <f t="shared" si="7"/>
        <v/>
      </c>
    </row>
    <row r="37" spans="1:18" x14ac:dyDescent="0.35">
      <c r="A37" s="1" t="str">
        <f t="shared" si="1"/>
        <v/>
      </c>
      <c r="B37" s="4" t="str">
        <f t="shared" si="2"/>
        <v/>
      </c>
      <c r="C37" s="4" t="str">
        <f>IF(A37="",IF(A36="","",SUM($C$6:C36)),B37*$C$2)</f>
        <v/>
      </c>
      <c r="D37" s="4" t="str">
        <f>IF(A37="",IF(A36="","",SUM($D$6:D36)),($B$6/$I$1))</f>
        <v/>
      </c>
      <c r="E37" s="4" t="str">
        <f>IF(A37="",IF(A36="","",SUM($E$6:E36)),C37+D37)</f>
        <v/>
      </c>
      <c r="F37" s="4"/>
      <c r="G37" s="1" t="str">
        <f t="shared" si="3"/>
        <v/>
      </c>
      <c r="H37" s="4" t="str">
        <f t="shared" si="4"/>
        <v/>
      </c>
      <c r="I37" s="4" t="str">
        <f>IF(G37="",IF(G36="","",SUM($I$6:I36)),H37*$C$2)</f>
        <v/>
      </c>
      <c r="J37" s="4" t="str">
        <f>IF(G37="",IF(G36="","",SUM($J$6:J36)),K37-I37)</f>
        <v/>
      </c>
      <c r="K37" s="4" t="str">
        <f>IF(G37="",IF(G36="","",SUM(K$6:K36)),$H$6*(100%+$C$2)^$I$1*$C$2/((100%+$C$2)^$I$1-1))</f>
        <v/>
      </c>
      <c r="O37" s="15" t="str">
        <f t="shared" si="0"/>
        <v/>
      </c>
      <c r="P37" s="51" t="str">
        <f t="shared" si="5"/>
        <v/>
      </c>
      <c r="Q37" s="2" t="str">
        <f t="shared" si="6"/>
        <v/>
      </c>
      <c r="R37" s="18" t="str">
        <f t="shared" si="7"/>
        <v/>
      </c>
    </row>
    <row r="38" spans="1:18" x14ac:dyDescent="0.35">
      <c r="A38" s="1" t="str">
        <f t="shared" si="1"/>
        <v/>
      </c>
      <c r="B38" s="4" t="str">
        <f t="shared" si="2"/>
        <v/>
      </c>
      <c r="C38" s="4" t="str">
        <f>IF(A38="",IF(A37="","",SUM($C$6:C37)),B38*$C$2)</f>
        <v/>
      </c>
      <c r="D38" s="4" t="str">
        <f>IF(A38="",IF(A37="","",SUM($D$6:D37)),($B$6/$I$1))</f>
        <v/>
      </c>
      <c r="E38" s="4" t="str">
        <f>IF(A38="",IF(A37="","",SUM($E$6:E37)),C38+D38)</f>
        <v/>
      </c>
      <c r="F38" s="4"/>
      <c r="G38" s="1" t="str">
        <f t="shared" si="3"/>
        <v/>
      </c>
      <c r="H38" s="4" t="str">
        <f t="shared" si="4"/>
        <v/>
      </c>
      <c r="I38" s="4" t="str">
        <f>IF(G38="",IF(G37="","",SUM($I$6:I37)),H38*$C$2)</f>
        <v/>
      </c>
      <c r="J38" s="4" t="str">
        <f>IF(G38="",IF(G37="","",SUM($J$6:J37)),K38-I38)</f>
        <v/>
      </c>
      <c r="K38" s="4" t="str">
        <f>IF(G38="",IF(G37="","",SUM(K$6:K37)),$H$6*(100%+$C$2)^$I$1*$C$2/((100%+$C$2)^$I$1-1))</f>
        <v/>
      </c>
      <c r="O38" s="15" t="str">
        <f t="shared" si="0"/>
        <v/>
      </c>
      <c r="P38" s="51" t="str">
        <f t="shared" si="5"/>
        <v/>
      </c>
      <c r="Q38" s="2" t="str">
        <f t="shared" si="6"/>
        <v/>
      </c>
      <c r="R38" s="18" t="str">
        <f t="shared" si="7"/>
        <v/>
      </c>
    </row>
    <row r="39" spans="1:18" x14ac:dyDescent="0.35">
      <c r="A39" s="1" t="str">
        <f t="shared" si="1"/>
        <v/>
      </c>
      <c r="B39" s="4" t="str">
        <f t="shared" si="2"/>
        <v/>
      </c>
      <c r="C39" s="4" t="str">
        <f>IF(A39="",IF(A38="","",SUM($C$6:C38)),B39*$C$2)</f>
        <v/>
      </c>
      <c r="D39" s="4" t="str">
        <f>IF(A39="",IF(A38="","",SUM($D$6:D38)),($B$6/$I$1))</f>
        <v/>
      </c>
      <c r="E39" s="4" t="str">
        <f>IF(A39="",IF(A38="","",SUM($E$6:E38)),C39+D39)</f>
        <v/>
      </c>
      <c r="G39" s="1" t="str">
        <f t="shared" si="3"/>
        <v/>
      </c>
      <c r="H39" s="4" t="str">
        <f t="shared" si="4"/>
        <v/>
      </c>
      <c r="I39" s="4" t="str">
        <f>IF(G39="",IF(G38="","",SUM($I$6:I38)),H39*$C$2)</f>
        <v/>
      </c>
      <c r="J39" s="4" t="str">
        <f>IF(G39="",IF(G38="","",SUM($J$6:J38)),K39-I39)</f>
        <v/>
      </c>
      <c r="K39" s="4" t="str">
        <f>IF(G39="",IF(G38="","",SUM(K$6:K38)),$H$6*(100%+$C$2)^$I$1*$C$2/((100%+$C$2)^$I$1-1))</f>
        <v/>
      </c>
      <c r="O39" s="15" t="str">
        <f t="shared" si="0"/>
        <v/>
      </c>
      <c r="P39" s="51" t="str">
        <f t="shared" si="5"/>
        <v/>
      </c>
      <c r="Q39" s="2" t="str">
        <f t="shared" si="6"/>
        <v/>
      </c>
      <c r="R39" s="18" t="str">
        <f t="shared" si="7"/>
        <v/>
      </c>
    </row>
    <row r="40" spans="1:18" x14ac:dyDescent="0.35">
      <c r="A40" s="1" t="str">
        <f t="shared" si="1"/>
        <v/>
      </c>
      <c r="B40" s="4" t="str">
        <f t="shared" si="2"/>
        <v/>
      </c>
      <c r="C40" s="4" t="str">
        <f>IF(A40="",IF(A39="","",SUM($C$6:C39)),B40*$C$2)</f>
        <v/>
      </c>
      <c r="D40" s="4" t="str">
        <f>IF(A40="",IF(A39="","",SUM($D$6:D39)),($B$6/$I$1))</f>
        <v/>
      </c>
      <c r="E40" s="4" t="str">
        <f>IF(A40="",IF(A39="","",SUM($E$6:E39)),C40+D40)</f>
        <v/>
      </c>
      <c r="F40" s="1"/>
      <c r="G40" s="1" t="str">
        <f t="shared" si="3"/>
        <v/>
      </c>
      <c r="H40" s="4" t="str">
        <f t="shared" si="4"/>
        <v/>
      </c>
      <c r="I40" s="4" t="str">
        <f>IF(G40="",IF(G39="","",SUM($I$6:I39)),H40*$C$2)</f>
        <v/>
      </c>
      <c r="J40" s="4" t="str">
        <f>IF(G40="",IF(G39="","",SUM($J$6:J39)),K40-I40)</f>
        <v/>
      </c>
      <c r="K40" s="4" t="str">
        <f>IF(G40="",IF(G39="","",SUM(K$6:K39)),$H$6*(100%+$C$2)^$I$1*$C$2/((100%+$C$2)^$I$1-1))</f>
        <v/>
      </c>
      <c r="O40" s="15" t="str">
        <f t="shared" si="0"/>
        <v/>
      </c>
      <c r="P40" s="51" t="str">
        <f t="shared" si="5"/>
        <v/>
      </c>
      <c r="Q40" s="2" t="str">
        <f t="shared" si="6"/>
        <v/>
      </c>
      <c r="R40" s="18" t="str">
        <f t="shared" si="7"/>
        <v/>
      </c>
    </row>
    <row r="41" spans="1:18" x14ac:dyDescent="0.35">
      <c r="A41" s="1" t="str">
        <f t="shared" si="1"/>
        <v/>
      </c>
      <c r="B41" s="4" t="str">
        <f t="shared" si="2"/>
        <v/>
      </c>
      <c r="C41" s="4" t="str">
        <f>IF(A41="",IF(A40="","",SUM($C$6:C40)),B41*$C$2)</f>
        <v/>
      </c>
      <c r="D41" s="4" t="str">
        <f>IF(A41="",IF(A40="","",SUM($D$6:D40)),($B$6/$I$1))</f>
        <v/>
      </c>
      <c r="E41" s="4" t="str">
        <f>IF(A41="",IF(A40="","",SUM($E$6:E40)),C41+D41)</f>
        <v/>
      </c>
      <c r="F41" s="4"/>
      <c r="G41" s="1" t="str">
        <f t="shared" si="3"/>
        <v/>
      </c>
      <c r="H41" s="4" t="str">
        <f t="shared" si="4"/>
        <v/>
      </c>
      <c r="I41" s="4" t="str">
        <f>IF(G41="",IF(G40="","",SUM($I$6:I40)),H41*$C$2)</f>
        <v/>
      </c>
      <c r="J41" s="4" t="str">
        <f>IF(G41="",IF(G40="","",SUM($J$6:J40)),K41-I41)</f>
        <v/>
      </c>
      <c r="K41" s="4" t="str">
        <f>IF(G41="",IF(G40="","",SUM(K$6:K40)),$H$6*(100%+$C$2)^$I$1*$C$2/((100%+$C$2)^$I$1-1))</f>
        <v/>
      </c>
      <c r="O41" s="15" t="str">
        <f t="shared" si="0"/>
        <v/>
      </c>
      <c r="P41" s="51" t="str">
        <f t="shared" si="5"/>
        <v/>
      </c>
      <c r="Q41" s="2" t="str">
        <f t="shared" si="6"/>
        <v/>
      </c>
      <c r="R41" s="18" t="str">
        <f t="shared" si="7"/>
        <v/>
      </c>
    </row>
    <row r="42" spans="1:18" x14ac:dyDescent="0.35">
      <c r="A42" s="1" t="str">
        <f t="shared" si="1"/>
        <v/>
      </c>
      <c r="B42" s="4" t="str">
        <f t="shared" si="2"/>
        <v/>
      </c>
      <c r="C42" s="4" t="str">
        <f>IF(A42="",IF(A41="","",SUM($C$6:C41)),B42*$C$2)</f>
        <v/>
      </c>
      <c r="D42" s="4" t="str">
        <f>IF(A42="",IF(A41="","",SUM($D$6:D41)),($B$6/$I$1))</f>
        <v/>
      </c>
      <c r="E42" s="4" t="str">
        <f>IF(A42="",IF(A41="","",SUM($E$6:E41)),C42+D42)</f>
        <v/>
      </c>
      <c r="F42" s="4"/>
      <c r="G42" s="1" t="str">
        <f t="shared" si="3"/>
        <v/>
      </c>
      <c r="H42" s="4" t="str">
        <f t="shared" si="4"/>
        <v/>
      </c>
      <c r="I42" s="4" t="str">
        <f>IF(G42="",IF(G41="","",SUM($I$6:I41)),H42*$C$2)</f>
        <v/>
      </c>
      <c r="J42" s="4" t="str">
        <f>IF(G42="",IF(G41="","",SUM($J$6:J41)),K42-I42)</f>
        <v/>
      </c>
      <c r="K42" s="4" t="str">
        <f>IF(G42="",IF(G41="","",SUM(K$6:K41)),$H$6*(100%+$C$2)^$I$1*$C$2/((100%+$C$2)^$I$1-1))</f>
        <v/>
      </c>
      <c r="O42" s="15" t="str">
        <f t="shared" si="0"/>
        <v/>
      </c>
      <c r="P42" s="51" t="str">
        <f t="shared" si="5"/>
        <v/>
      </c>
      <c r="Q42" s="2" t="str">
        <f t="shared" si="6"/>
        <v/>
      </c>
      <c r="R42" s="18" t="str">
        <f t="shared" si="7"/>
        <v/>
      </c>
    </row>
    <row r="43" spans="1:18" x14ac:dyDescent="0.35">
      <c r="A43" s="1" t="str">
        <f t="shared" si="1"/>
        <v/>
      </c>
      <c r="B43" s="4" t="str">
        <f t="shared" si="2"/>
        <v/>
      </c>
      <c r="C43" s="4" t="str">
        <f>IF(A43="",IF(A42="","",SUM($C$6:C42)),B43*$C$2)</f>
        <v/>
      </c>
      <c r="D43" s="4" t="str">
        <f>IF(A43="",IF(A42="","",SUM($D$6:D42)),($B$6/$I$1))</f>
        <v/>
      </c>
      <c r="E43" s="4" t="str">
        <f>IF(A43="",IF(A42="","",SUM($E$6:E42)),C43+D43)</f>
        <v/>
      </c>
      <c r="F43" s="4"/>
      <c r="G43" s="1" t="str">
        <f t="shared" si="3"/>
        <v/>
      </c>
      <c r="H43" s="4" t="str">
        <f t="shared" si="4"/>
        <v/>
      </c>
      <c r="I43" s="4" t="str">
        <f>IF(G43="",IF(G42="","",SUM($I$6:I42)),H43*$C$2)</f>
        <v/>
      </c>
      <c r="J43" s="4" t="str">
        <f>IF(G43="",IF(G42="","",SUM($J$6:J42)),K43-I43)</f>
        <v/>
      </c>
      <c r="K43" s="4" t="str">
        <f>IF(G43="",IF(G42="","",SUM(K$6:K42)),$H$6*(100%+$C$2)^$I$1*$C$2/((100%+$C$2)^$I$1-1))</f>
        <v/>
      </c>
      <c r="O43" s="15" t="str">
        <f t="shared" si="0"/>
        <v/>
      </c>
      <c r="P43" s="51" t="str">
        <f t="shared" si="5"/>
        <v/>
      </c>
      <c r="Q43" s="2" t="str">
        <f t="shared" si="6"/>
        <v/>
      </c>
      <c r="R43" s="18" t="str">
        <f t="shared" si="7"/>
        <v/>
      </c>
    </row>
    <row r="44" spans="1:18" x14ac:dyDescent="0.35">
      <c r="A44" s="1" t="str">
        <f t="shared" si="1"/>
        <v/>
      </c>
      <c r="B44" s="4" t="str">
        <f t="shared" si="2"/>
        <v/>
      </c>
      <c r="C44" s="4" t="str">
        <f>IF(A44="",IF(A43="","",SUM($C$6:C43)),B44*$C$2)</f>
        <v/>
      </c>
      <c r="D44" s="4" t="str">
        <f>IF(A44="",IF(A43="","",SUM($D$6:D43)),($B$6/$I$1))</f>
        <v/>
      </c>
      <c r="E44" s="4" t="str">
        <f>IF(A44="",IF(A43="","",SUM($E$6:E43)),C44+D44)</f>
        <v/>
      </c>
      <c r="F44" s="4"/>
      <c r="G44" s="1" t="str">
        <f t="shared" si="3"/>
        <v/>
      </c>
      <c r="H44" s="4" t="str">
        <f t="shared" si="4"/>
        <v/>
      </c>
      <c r="I44" s="4" t="str">
        <f>IF(G44="",IF(G43="","",SUM($I$6:I43)),H44*$C$2)</f>
        <v/>
      </c>
      <c r="J44" s="4" t="str">
        <f>IF(G44="",IF(G43="","",SUM($J$6:J43)),K44-I44)</f>
        <v/>
      </c>
      <c r="K44" s="4" t="str">
        <f>IF(G44="",IF(G43="","",SUM(K$6:K43)),$H$6*(100%+$C$2)^$I$1*$C$2/((100%+$C$2)^$I$1-1))</f>
        <v/>
      </c>
      <c r="O44" s="15" t="str">
        <f t="shared" si="0"/>
        <v/>
      </c>
      <c r="P44" s="51" t="str">
        <f t="shared" si="5"/>
        <v/>
      </c>
      <c r="Q44" s="2" t="str">
        <f t="shared" si="6"/>
        <v/>
      </c>
      <c r="R44" s="18" t="str">
        <f t="shared" si="7"/>
        <v/>
      </c>
    </row>
    <row r="45" spans="1:18" x14ac:dyDescent="0.35">
      <c r="A45" s="1" t="str">
        <f t="shared" si="1"/>
        <v/>
      </c>
      <c r="B45" s="4" t="str">
        <f t="shared" si="2"/>
        <v/>
      </c>
      <c r="C45" s="4" t="str">
        <f>IF(A45="",IF(A44="","",SUM($C$6:C44)),B45*$C$2)</f>
        <v/>
      </c>
      <c r="D45" s="4" t="str">
        <f>IF(A45="",IF(A44="","",SUM($D$6:D44)),($B$6/$I$1))</f>
        <v/>
      </c>
      <c r="E45" s="4" t="str">
        <f>IF(A45="",IF(A44="","",SUM($E$6:E44)),C45+D45)</f>
        <v/>
      </c>
      <c r="G45" s="1" t="str">
        <f t="shared" si="3"/>
        <v/>
      </c>
      <c r="H45" s="4" t="str">
        <f t="shared" si="4"/>
        <v/>
      </c>
      <c r="I45" s="4" t="str">
        <f>IF(G45="",IF(G44="","",SUM($I$6:I44)),H45*$C$2)</f>
        <v/>
      </c>
      <c r="J45" s="4" t="str">
        <f>IF(G45="",IF(G44="","",SUM($J$6:J44)),K45-I45)</f>
        <v/>
      </c>
      <c r="K45" s="4" t="str">
        <f>IF(G45="",IF(G44="","",SUM(K$6:K44)),$H$6*(100%+$C$2)^$I$1*$C$2/((100%+$C$2)^$I$1-1))</f>
        <v/>
      </c>
      <c r="O45" s="15" t="str">
        <f t="shared" si="0"/>
        <v/>
      </c>
      <c r="P45" s="51" t="str">
        <f t="shared" si="5"/>
        <v/>
      </c>
      <c r="Q45" s="2" t="str">
        <f t="shared" si="6"/>
        <v/>
      </c>
      <c r="R45" s="18" t="str">
        <f t="shared" si="7"/>
        <v/>
      </c>
    </row>
    <row r="46" spans="1:18" x14ac:dyDescent="0.35">
      <c r="A46" s="1" t="str">
        <f t="shared" si="1"/>
        <v/>
      </c>
      <c r="B46" s="4" t="str">
        <f t="shared" si="2"/>
        <v/>
      </c>
      <c r="C46" s="4" t="str">
        <f>IF(A46="",IF(A45="","",SUM($C$6:C45)),B46*$C$2)</f>
        <v/>
      </c>
      <c r="D46" s="4" t="str">
        <f>IF(A46="",IF(A45="","",SUM($D$6:D45)),($B$6/$I$1))</f>
        <v/>
      </c>
      <c r="E46" s="4" t="str">
        <f>IF(A46="",IF(A45="","",SUM($E$6:E45)),C46+D46)</f>
        <v/>
      </c>
      <c r="G46" s="1" t="str">
        <f t="shared" si="3"/>
        <v/>
      </c>
      <c r="H46" s="4" t="str">
        <f t="shared" si="4"/>
        <v/>
      </c>
      <c r="I46" s="4" t="str">
        <f>IF(G46="",IF(G45="","",SUM($I$6:I45)),H46*$C$2)</f>
        <v/>
      </c>
      <c r="J46" s="4" t="str">
        <f>IF(G46="",IF(G45="","",SUM($J$6:J45)),K46-I46)</f>
        <v/>
      </c>
      <c r="K46" s="4" t="str">
        <f>IF(G46="",IF(G45="","",SUM(K$6:K45)),$H$6*(100%+$C$2)^$I$1*$C$2/((100%+$C$2)^$I$1-1))</f>
        <v/>
      </c>
      <c r="O46" s="15" t="str">
        <f t="shared" si="0"/>
        <v/>
      </c>
      <c r="P46" s="51" t="str">
        <f t="shared" si="5"/>
        <v/>
      </c>
      <c r="Q46" s="2" t="str">
        <f t="shared" si="6"/>
        <v/>
      </c>
      <c r="R46" s="18" t="str">
        <f t="shared" si="7"/>
        <v/>
      </c>
    </row>
    <row r="47" spans="1:18" x14ac:dyDescent="0.35">
      <c r="A47" s="1" t="str">
        <f t="shared" si="1"/>
        <v/>
      </c>
      <c r="B47" s="2" t="str">
        <f t="shared" si="2"/>
        <v/>
      </c>
      <c r="C47" s="2" t="str">
        <f>IF(A47="",IF(A46="","",SUM($C$6:C46)),B47*$C$2)</f>
        <v/>
      </c>
      <c r="D47" s="2" t="str">
        <f>IF(A47="",IF(A46="","",SUM($D$6:D46)),($B$6/$I$1))</f>
        <v/>
      </c>
      <c r="E47" s="2" t="str">
        <f>IF(A47="",IF(A46="","",SUM($E$6:E46)),C47+D47)</f>
        <v/>
      </c>
      <c r="G47" s="1" t="str">
        <f t="shared" si="3"/>
        <v/>
      </c>
      <c r="H47" s="2" t="str">
        <f t="shared" si="4"/>
        <v/>
      </c>
      <c r="I47" s="2" t="str">
        <f>IF(G47="",IF(G46="","",SUM($I$6:I46)),H47*$C$2)</f>
        <v/>
      </c>
      <c r="J47" s="2" t="str">
        <f>IF(G47="",IF(G46="","",SUM($J$6:J46)),K47-I47)</f>
        <v/>
      </c>
      <c r="K47" s="2" t="str">
        <f>IF(G47="",IF(G46="","",SUM(K$6:K46)),$H$6*(100%+$C$2)^$I$1*$C$2/((100%+$C$2)^$I$1-1))</f>
        <v/>
      </c>
      <c r="O47" s="15" t="str">
        <f t="shared" si="0"/>
        <v/>
      </c>
      <c r="P47" s="51" t="str">
        <f t="shared" si="5"/>
        <v/>
      </c>
      <c r="Q47" s="2" t="str">
        <f t="shared" si="6"/>
        <v/>
      </c>
      <c r="R47" s="18" t="str">
        <f t="shared" si="7"/>
        <v/>
      </c>
    </row>
    <row r="48" spans="1:18" x14ac:dyDescent="0.35">
      <c r="A48" s="1" t="str">
        <f t="shared" si="1"/>
        <v/>
      </c>
      <c r="B48" s="2" t="str">
        <f t="shared" si="2"/>
        <v/>
      </c>
      <c r="C48" s="2" t="str">
        <f>IF(A48="",IF(A47="","",SUM($C$6:C47)),B48*$C$2)</f>
        <v/>
      </c>
      <c r="D48" s="2" t="str">
        <f>IF(A48="",IF(A47="","",SUM($D$6:D47)),($B$6/$I$1))</f>
        <v/>
      </c>
      <c r="E48" s="2" t="str">
        <f>IF(A48="",IF(A47="","",SUM($E$6:E47)),C48+D48)</f>
        <v/>
      </c>
      <c r="G48" s="1" t="str">
        <f t="shared" si="3"/>
        <v/>
      </c>
      <c r="H48" s="2" t="str">
        <f t="shared" si="4"/>
        <v/>
      </c>
      <c r="I48" s="2" t="str">
        <f>IF(G48="",IF(G47="","",SUM($I$6:I47)),H48*$C$2)</f>
        <v/>
      </c>
      <c r="J48" s="2" t="str">
        <f>IF(G48="",IF(G47="","",SUM($J$6:J47)),K48-I48)</f>
        <v/>
      </c>
      <c r="K48" s="2" t="str">
        <f>IF(G48="",IF(G47="","",SUM(K$6:K47)),$H$6*(100%+$C$2)^$I$1*$C$2/((100%+$C$2)^$I$1-1))</f>
        <v/>
      </c>
      <c r="O48" s="15" t="str">
        <f t="shared" si="0"/>
        <v/>
      </c>
      <c r="P48" s="51" t="str">
        <f t="shared" si="5"/>
        <v/>
      </c>
      <c r="Q48" s="2" t="str">
        <f t="shared" si="6"/>
        <v/>
      </c>
      <c r="R48" s="18" t="str">
        <f t="shared" si="7"/>
        <v/>
      </c>
    </row>
    <row r="49" spans="1:18" x14ac:dyDescent="0.35">
      <c r="A49" s="1" t="str">
        <f t="shared" si="1"/>
        <v/>
      </c>
      <c r="B49" s="2" t="str">
        <f t="shared" si="2"/>
        <v/>
      </c>
      <c r="C49" s="2" t="str">
        <f>IF(A49="",IF(A48="","",SUM($C$6:C48)),B49*$C$2)</f>
        <v/>
      </c>
      <c r="D49" s="2" t="str">
        <f>IF(A49="",IF(A48="","",SUM($D$6:D48)),($B$6/$I$1))</f>
        <v/>
      </c>
      <c r="E49" s="2" t="str">
        <f>IF(A49="",IF(A48="","",SUM($E$6:E48)),C49+D49)</f>
        <v/>
      </c>
      <c r="G49" s="1" t="str">
        <f t="shared" si="3"/>
        <v/>
      </c>
      <c r="H49" s="2" t="str">
        <f t="shared" si="4"/>
        <v/>
      </c>
      <c r="I49" s="2" t="str">
        <f>IF(G49="",IF(G48="","",SUM($I$6:I48)),H49*$C$2)</f>
        <v/>
      </c>
      <c r="J49" s="2" t="str">
        <f>IF(G49="",IF(G48="","",SUM($J$6:J48)),K49-I49)</f>
        <v/>
      </c>
      <c r="K49" s="2" t="str">
        <f>IF(G49="",IF(G48="","",SUM(K$6:K48)),$H$6*(100%+$C$2)^$I$1*$C$2/((100%+$C$2)^$I$1-1))</f>
        <v/>
      </c>
      <c r="O49" s="15" t="str">
        <f t="shared" si="0"/>
        <v/>
      </c>
      <c r="P49" s="51" t="str">
        <f t="shared" si="5"/>
        <v/>
      </c>
      <c r="Q49" s="2" t="str">
        <f t="shared" si="6"/>
        <v/>
      </c>
      <c r="R49" s="18" t="str">
        <f t="shared" si="7"/>
        <v/>
      </c>
    </row>
    <row r="50" spans="1:18" x14ac:dyDescent="0.35">
      <c r="A50" s="1" t="str">
        <f t="shared" si="1"/>
        <v/>
      </c>
      <c r="B50" s="2" t="str">
        <f t="shared" si="2"/>
        <v/>
      </c>
      <c r="C50" s="2" t="str">
        <f>IF(A50="",IF(A49="","",SUM($C$6:C49)),B50*$C$2)</f>
        <v/>
      </c>
      <c r="D50" s="2" t="str">
        <f>IF(A50="",IF(A49="","",SUM($D$6:D49)),($B$6/$I$1))</f>
        <v/>
      </c>
      <c r="E50" s="2" t="str">
        <f>IF(A50="",IF(A49="","",SUM($E$6:E49)),C50+D50)</f>
        <v/>
      </c>
      <c r="G50" s="1" t="str">
        <f t="shared" si="3"/>
        <v/>
      </c>
      <c r="H50" s="2" t="str">
        <f t="shared" si="4"/>
        <v/>
      </c>
      <c r="I50" s="2" t="str">
        <f>IF(G50="",IF(G49="","",SUM($I$6:I49)),H50*$C$2)</f>
        <v/>
      </c>
      <c r="J50" s="2" t="str">
        <f>IF(G50="",IF(G49="","",SUM($J$6:J49)),K50-I50)</f>
        <v/>
      </c>
      <c r="K50" s="2" t="str">
        <f>IF(G50="",IF(G49="","",SUM(K$6:K49)),$H$6*(100%+$C$2)^$I$1*$C$2/((100%+$C$2)^$I$1-1))</f>
        <v/>
      </c>
      <c r="O50" s="15" t="str">
        <f t="shared" si="0"/>
        <v/>
      </c>
      <c r="P50" s="51" t="str">
        <f t="shared" si="5"/>
        <v/>
      </c>
      <c r="Q50" s="2" t="str">
        <f t="shared" si="6"/>
        <v/>
      </c>
      <c r="R50" s="18" t="str">
        <f t="shared" si="7"/>
        <v/>
      </c>
    </row>
    <row r="51" spans="1:18" x14ac:dyDescent="0.35">
      <c r="A51" s="1" t="str">
        <f t="shared" si="1"/>
        <v/>
      </c>
      <c r="B51" s="2" t="str">
        <f t="shared" si="2"/>
        <v/>
      </c>
      <c r="C51" s="2" t="str">
        <f>IF(A51="",IF(A50="","",SUM($C$6:C50)),B51*$C$2)</f>
        <v/>
      </c>
      <c r="D51" s="2" t="str">
        <f>IF(A51="",IF(A50="","",SUM($D$6:D50)),($B$6/$I$1))</f>
        <v/>
      </c>
      <c r="E51" s="2" t="str">
        <f>IF(A51="",IF(A50="","",SUM($E$6:E50)),C51+D51)</f>
        <v/>
      </c>
      <c r="G51" s="1" t="str">
        <f t="shared" si="3"/>
        <v/>
      </c>
      <c r="H51" s="2" t="str">
        <f t="shared" si="4"/>
        <v/>
      </c>
      <c r="I51" s="2" t="str">
        <f>IF(G51="",IF(G50="","",SUM($I$6:I50)),H51*$C$2)</f>
        <v/>
      </c>
      <c r="J51" s="2" t="str">
        <f>IF(G51="",IF(G50="","",SUM($J$6:J50)),K51-I51)</f>
        <v/>
      </c>
      <c r="K51" s="2" t="str">
        <f>IF(G51="",IF(G50="","",SUM(K$6:K50)),$H$6*(100%+$C$2)^$I$1*$C$2/((100%+$C$2)^$I$1-1))</f>
        <v/>
      </c>
      <c r="O51" s="15" t="str">
        <f t="shared" si="0"/>
        <v/>
      </c>
      <c r="P51" s="51" t="str">
        <f t="shared" si="5"/>
        <v/>
      </c>
      <c r="Q51" s="2" t="str">
        <f t="shared" si="6"/>
        <v/>
      </c>
      <c r="R51" s="18" t="str">
        <f t="shared" si="7"/>
        <v/>
      </c>
    </row>
    <row r="52" spans="1:18" x14ac:dyDescent="0.35">
      <c r="A52" s="1" t="str">
        <f t="shared" si="1"/>
        <v/>
      </c>
      <c r="B52" s="2" t="str">
        <f t="shared" si="2"/>
        <v/>
      </c>
      <c r="C52" s="2" t="str">
        <f>IF(A52="",IF(A51="","",SUM($C$6:C51)),B52*$C$2)</f>
        <v/>
      </c>
      <c r="D52" s="2" t="str">
        <f>IF(A52="",IF(A51="","",SUM($D$6:D51)),($B$6/$I$1))</f>
        <v/>
      </c>
      <c r="E52" s="2" t="str">
        <f>IF(A52="",IF(A51="","",SUM($E$6:E51)),C52+D52)</f>
        <v/>
      </c>
      <c r="G52" s="1" t="str">
        <f t="shared" si="3"/>
        <v/>
      </c>
      <c r="H52" s="2" t="str">
        <f t="shared" si="4"/>
        <v/>
      </c>
      <c r="I52" s="2" t="str">
        <f>IF(G52="",IF(G51="","",SUM($I$6:I51)),H52*$C$2)</f>
        <v/>
      </c>
      <c r="J52" s="2" t="str">
        <f>IF(G52="",IF(G51="","",SUM($J$6:J51)),K52-I52)</f>
        <v/>
      </c>
      <c r="K52" s="2" t="str">
        <f>IF(G52="",IF(G51="","",SUM(K$6:K51)),$H$6*(100%+$C$2)^$I$1*$C$2/((100%+$C$2)^$I$1-1))</f>
        <v/>
      </c>
      <c r="O52" s="15" t="str">
        <f t="shared" si="0"/>
        <v/>
      </c>
      <c r="P52" s="51" t="str">
        <f t="shared" si="5"/>
        <v/>
      </c>
      <c r="Q52" s="2" t="str">
        <f t="shared" si="6"/>
        <v/>
      </c>
      <c r="R52" s="18" t="str">
        <f t="shared" si="7"/>
        <v/>
      </c>
    </row>
    <row r="53" spans="1:18" x14ac:dyDescent="0.35">
      <c r="A53" s="1" t="str">
        <f t="shared" si="1"/>
        <v/>
      </c>
      <c r="B53" s="2" t="str">
        <f t="shared" si="2"/>
        <v/>
      </c>
      <c r="C53" s="2" t="str">
        <f>IF(A53="",IF(A52="","",SUM($C$6:C52)),B53*$C$2)</f>
        <v/>
      </c>
      <c r="D53" s="2" t="str">
        <f>IF(A53="",IF(A52="","",SUM($D$6:D52)),($B$6/$I$1))</f>
        <v/>
      </c>
      <c r="E53" s="2" t="str">
        <f>IF(A53="",IF(A52="","",SUM($E$6:E52)),C53+D53)</f>
        <v/>
      </c>
      <c r="G53" s="1" t="str">
        <f t="shared" si="3"/>
        <v/>
      </c>
      <c r="H53" s="2" t="str">
        <f t="shared" si="4"/>
        <v/>
      </c>
      <c r="I53" s="2" t="str">
        <f>IF(G53="",IF(G52="","",SUM($I$6:I52)),H53*$C$2)</f>
        <v/>
      </c>
      <c r="J53" s="2" t="str">
        <f>IF(G53="",IF(G52="","",SUM($J$6:J52)),K53-I53)</f>
        <v/>
      </c>
      <c r="K53" s="2" t="str">
        <f>IF(G53="",IF(G52="","",SUM(K$6:K52)),$H$6*(100%+$C$2)^$I$1*$C$2/((100%+$C$2)^$I$1-1))</f>
        <v/>
      </c>
      <c r="O53" s="15" t="str">
        <f t="shared" si="0"/>
        <v/>
      </c>
      <c r="P53" s="51" t="str">
        <f t="shared" si="5"/>
        <v/>
      </c>
      <c r="Q53" s="2" t="str">
        <f t="shared" si="6"/>
        <v/>
      </c>
      <c r="R53" s="18" t="str">
        <f t="shared" si="7"/>
        <v/>
      </c>
    </row>
    <row r="54" spans="1:18" x14ac:dyDescent="0.35">
      <c r="A54" s="1" t="str">
        <f t="shared" si="1"/>
        <v/>
      </c>
      <c r="B54" s="2" t="str">
        <f t="shared" si="2"/>
        <v/>
      </c>
      <c r="C54" s="2" t="str">
        <f>IF(A54="",IF(A53="","",SUM($C$6:C53)),B54*$C$2)</f>
        <v/>
      </c>
      <c r="D54" s="2" t="str">
        <f>IF(A54="",IF(A53="","",SUM($D$6:D53)),($B$6/$I$1))</f>
        <v/>
      </c>
      <c r="E54" s="2" t="str">
        <f>IF(A54="",IF(A53="","",SUM($E$6:E53)),C54+D54)</f>
        <v/>
      </c>
      <c r="G54" s="1" t="str">
        <f t="shared" si="3"/>
        <v/>
      </c>
      <c r="H54" s="2" t="str">
        <f t="shared" si="4"/>
        <v/>
      </c>
      <c r="I54" s="2" t="str">
        <f>IF(G54="",IF(G53="","",SUM($I$6:I53)),H54*$C$2)</f>
        <v/>
      </c>
      <c r="J54" s="2" t="str">
        <f>IF(G54="",IF(G53="","",SUM($J$6:J53)),K54-I54)</f>
        <v/>
      </c>
      <c r="K54" s="2" t="str">
        <f>IF(G54="",IF(G53="","",SUM(K$6:K53)),$H$6*(100%+$C$2)^$I$1*$C$2/((100%+$C$2)^$I$1-1))</f>
        <v/>
      </c>
      <c r="O54" s="15" t="str">
        <f t="shared" si="0"/>
        <v/>
      </c>
      <c r="P54" s="51" t="str">
        <f t="shared" si="5"/>
        <v/>
      </c>
      <c r="Q54" s="2" t="str">
        <f t="shared" si="6"/>
        <v/>
      </c>
      <c r="R54" s="18" t="str">
        <f t="shared" si="7"/>
        <v/>
      </c>
    </row>
    <row r="55" spans="1:18" x14ac:dyDescent="0.35">
      <c r="A55" s="1" t="str">
        <f t="shared" si="1"/>
        <v/>
      </c>
      <c r="B55" s="2" t="str">
        <f t="shared" si="2"/>
        <v/>
      </c>
      <c r="C55" s="2" t="str">
        <f>IF(A55="",IF(A54="","",SUM($C$6:C54)),B55*$C$2)</f>
        <v/>
      </c>
      <c r="D55" s="2" t="str">
        <f>IF(A55="",IF(A54="","",SUM($D$6:D54)),($B$6/$I$1))</f>
        <v/>
      </c>
      <c r="E55" s="2" t="str">
        <f>IF(A55="",IF(A54="","",SUM($E$6:E54)),C55+D55)</f>
        <v/>
      </c>
      <c r="G55" s="1" t="str">
        <f t="shared" si="3"/>
        <v/>
      </c>
      <c r="H55" s="2" t="str">
        <f t="shared" si="4"/>
        <v/>
      </c>
      <c r="I55" s="2" t="str">
        <f>IF(G55="",IF(G54="","",SUM($I$6:I54)),H55*$C$2)</f>
        <v/>
      </c>
      <c r="J55" s="2" t="str">
        <f>IF(G55="",IF(G54="","",SUM($J$6:J54)),K55-I55)</f>
        <v/>
      </c>
      <c r="K55" s="2" t="str">
        <f>IF(G55="",IF(G54="","",SUM(K$6:K54)),$H$6*(100%+$C$2)^$I$1*$C$2/((100%+$C$2)^$I$1-1))</f>
        <v/>
      </c>
      <c r="O55" s="15" t="str">
        <f t="shared" si="0"/>
        <v/>
      </c>
      <c r="P55" s="51" t="str">
        <f t="shared" si="5"/>
        <v/>
      </c>
      <c r="Q55" s="2" t="str">
        <f t="shared" si="6"/>
        <v/>
      </c>
      <c r="R55" s="18" t="str">
        <f t="shared" si="7"/>
        <v/>
      </c>
    </row>
    <row r="56" spans="1:18" x14ac:dyDescent="0.35">
      <c r="A56" s="1" t="str">
        <f t="shared" si="1"/>
        <v/>
      </c>
      <c r="B56" s="2" t="str">
        <f t="shared" si="2"/>
        <v/>
      </c>
      <c r="C56" s="2" t="str">
        <f>IF(A56="",IF(A55="","",SUM($C$6:C55)),B56*$C$2)</f>
        <v/>
      </c>
      <c r="D56" s="2" t="str">
        <f>IF(A56="",IF(A55="","",SUM($D$6:D55)),($B$6/$I$1))</f>
        <v/>
      </c>
      <c r="E56" s="2" t="str">
        <f>IF(A56="",IF(A55="","",SUM($E$6:E55)),C56+D56)</f>
        <v/>
      </c>
      <c r="G56" s="1" t="str">
        <f t="shared" si="3"/>
        <v/>
      </c>
      <c r="H56" s="2" t="str">
        <f t="shared" si="4"/>
        <v/>
      </c>
      <c r="I56" s="2" t="str">
        <f>IF(G56="",IF(G55="","",SUM($I$6:I55)),H56*$C$2)</f>
        <v/>
      </c>
      <c r="J56" s="2" t="str">
        <f>IF(G56="",IF(G55="","",SUM($J$6:J55)),K56-I56)</f>
        <v/>
      </c>
      <c r="K56" s="2" t="str">
        <f>IF(G56="",IF(G55="","",SUM(K$6:K55)),$H$6*(100%+$C$2)^$I$1*$C$2/((100%+$C$2)^$I$1-1))</f>
        <v/>
      </c>
      <c r="O56" s="15" t="str">
        <f t="shared" si="0"/>
        <v/>
      </c>
      <c r="P56" s="51" t="str">
        <f t="shared" si="5"/>
        <v/>
      </c>
      <c r="Q56" s="2" t="str">
        <f t="shared" si="6"/>
        <v/>
      </c>
      <c r="R56" s="18" t="str">
        <f t="shared" si="7"/>
        <v/>
      </c>
    </row>
    <row r="57" spans="1:18" x14ac:dyDescent="0.35">
      <c r="A57" s="1" t="str">
        <f t="shared" si="1"/>
        <v/>
      </c>
      <c r="B57" s="2" t="str">
        <f t="shared" si="2"/>
        <v/>
      </c>
      <c r="C57" s="2" t="str">
        <f>IF(A57="",IF(A56="","",SUM($C$6:C56)),B57*$C$2)</f>
        <v/>
      </c>
      <c r="D57" s="2" t="str">
        <f>IF(A57="",IF(A56="","",SUM($D$6:D56)),($B$6/$I$1))</f>
        <v/>
      </c>
      <c r="E57" s="2" t="str">
        <f>IF(A57="",IF(A56="","",SUM($E$6:E56)),C57+D57)</f>
        <v/>
      </c>
      <c r="G57" s="1" t="str">
        <f t="shared" si="3"/>
        <v/>
      </c>
      <c r="H57" s="2" t="str">
        <f t="shared" si="4"/>
        <v/>
      </c>
      <c r="I57" s="2" t="str">
        <f>IF(G57="",IF(G56="","",SUM($I$6:I56)),H57*$C$2)</f>
        <v/>
      </c>
      <c r="J57" s="2" t="str">
        <f>IF(G57="",IF(G56="","",SUM($J$6:J56)),K57-I57)</f>
        <v/>
      </c>
      <c r="K57" s="2" t="str">
        <f>IF(G57="",IF(G56="","",SUM(K$6:K56)),$H$6*(100%+$C$2)^$I$1*$C$2/((100%+$C$2)^$I$1-1))</f>
        <v/>
      </c>
      <c r="O57" s="15" t="str">
        <f t="shared" si="0"/>
        <v/>
      </c>
      <c r="P57" s="51" t="str">
        <f t="shared" si="5"/>
        <v/>
      </c>
      <c r="Q57" s="2" t="str">
        <f t="shared" si="6"/>
        <v/>
      </c>
      <c r="R57" s="18" t="str">
        <f t="shared" si="7"/>
        <v/>
      </c>
    </row>
    <row r="58" spans="1:18" x14ac:dyDescent="0.35">
      <c r="A58" s="1" t="str">
        <f t="shared" si="1"/>
        <v/>
      </c>
      <c r="B58" s="2" t="str">
        <f t="shared" si="2"/>
        <v/>
      </c>
      <c r="C58" s="2" t="str">
        <f>IF(A58="",IF(A57="","",SUM($C$6:C57)),B58*$C$2)</f>
        <v/>
      </c>
      <c r="D58" s="2" t="str">
        <f>IF(A58="",IF(A57="","",SUM($D$6:D57)),($B$6/$I$1))</f>
        <v/>
      </c>
      <c r="E58" s="2" t="str">
        <f>IF(A58="",IF(A57="","",SUM($E$6:E57)),C58+D58)</f>
        <v/>
      </c>
      <c r="G58" s="1" t="str">
        <f t="shared" si="3"/>
        <v/>
      </c>
      <c r="H58" s="2" t="str">
        <f t="shared" si="4"/>
        <v/>
      </c>
      <c r="I58" s="2" t="str">
        <f>IF(G58="",IF(G57="","",SUM($I$6:I57)),H58*$C$2)</f>
        <v/>
      </c>
      <c r="J58" s="2" t="str">
        <f>IF(G58="",IF(G57="","",SUM($J$6:J57)),K58-I58)</f>
        <v/>
      </c>
      <c r="K58" s="2" t="str">
        <f>IF(G58="",IF(G57="","",SUM(K$6:K57)),$H$6*(100%+$C$2)^$I$1*$C$2/((100%+$C$2)^$I$1-1))</f>
        <v/>
      </c>
      <c r="O58" s="15" t="str">
        <f t="shared" si="0"/>
        <v/>
      </c>
      <c r="P58" s="51" t="str">
        <f t="shared" si="5"/>
        <v/>
      </c>
      <c r="Q58" s="2" t="str">
        <f t="shared" si="6"/>
        <v/>
      </c>
      <c r="R58" s="18" t="str">
        <f t="shared" si="7"/>
        <v/>
      </c>
    </row>
    <row r="59" spans="1:18" x14ac:dyDescent="0.35">
      <c r="A59" s="1" t="str">
        <f t="shared" si="1"/>
        <v/>
      </c>
      <c r="B59" s="2" t="str">
        <f t="shared" si="2"/>
        <v/>
      </c>
      <c r="C59" s="2" t="str">
        <f>IF(A59="",IF(A58="","",SUM($C$6:C58)),B59*$C$2)</f>
        <v/>
      </c>
      <c r="D59" s="2" t="str">
        <f>IF(A59="",IF(A58="","",SUM($D$6:D58)),($B$6/$I$1))</f>
        <v/>
      </c>
      <c r="E59" s="2" t="str">
        <f>IF(A59="",IF(A58="","",SUM($E$6:E58)),C59+D59)</f>
        <v/>
      </c>
      <c r="G59" s="1" t="str">
        <f t="shared" si="3"/>
        <v/>
      </c>
      <c r="H59" s="2" t="str">
        <f t="shared" si="4"/>
        <v/>
      </c>
      <c r="I59" s="2" t="str">
        <f>IF(G59="",IF(G58="","",SUM($I$6:I58)),H59*$C$2)</f>
        <v/>
      </c>
      <c r="J59" s="2" t="str">
        <f>IF(G59="",IF(G58="","",SUM($J$6:J58)),K59-I59)</f>
        <v/>
      </c>
      <c r="K59" s="2" t="str">
        <f>IF(G59="",IF(G58="","",SUM(K$6:K58)),$H$6*(100%+$C$2)^$I$1*$C$2/((100%+$C$2)^$I$1-1))</f>
        <v/>
      </c>
      <c r="O59" s="15" t="str">
        <f t="shared" si="0"/>
        <v/>
      </c>
      <c r="P59" s="51" t="str">
        <f t="shared" si="5"/>
        <v/>
      </c>
      <c r="Q59" s="2" t="str">
        <f t="shared" si="6"/>
        <v/>
      </c>
      <c r="R59" s="18" t="str">
        <f t="shared" si="7"/>
        <v/>
      </c>
    </row>
    <row r="60" spans="1:18" x14ac:dyDescent="0.35">
      <c r="A60" s="1" t="str">
        <f t="shared" si="1"/>
        <v/>
      </c>
      <c r="B60" s="2" t="str">
        <f t="shared" si="2"/>
        <v/>
      </c>
      <c r="C60" s="2" t="str">
        <f>IF(A60="",IF(A59="","",SUM($C$6:C59)),B60*$C$2)</f>
        <v/>
      </c>
      <c r="D60" s="2" t="str">
        <f>IF(A60="",IF(A59="","",SUM($D$6:D59)),($B$6/$I$1))</f>
        <v/>
      </c>
      <c r="E60" s="2" t="str">
        <f>IF(A60="",IF(A59="","",SUM($E$6:E59)),C60+D60)</f>
        <v/>
      </c>
      <c r="G60" s="1" t="str">
        <f t="shared" si="3"/>
        <v/>
      </c>
      <c r="H60" s="2" t="str">
        <f t="shared" si="4"/>
        <v/>
      </c>
      <c r="I60" s="2" t="str">
        <f>IF(G60="",IF(G59="","",SUM($I$6:I59)),H60*$C$2)</f>
        <v/>
      </c>
      <c r="J60" s="2" t="str">
        <f>IF(G60="",IF(G59="","",SUM($J$6:J59)),K60-I60)</f>
        <v/>
      </c>
      <c r="K60" s="2" t="str">
        <f>IF(G60="",IF(G59="","",SUM(K$6:K59)),$H$6*(100%+$C$2)^$I$1*$C$2/((100%+$C$2)^$I$1-1))</f>
        <v/>
      </c>
      <c r="O60" s="15" t="str">
        <f t="shared" si="0"/>
        <v/>
      </c>
      <c r="P60" s="51" t="str">
        <f t="shared" si="5"/>
        <v/>
      </c>
      <c r="Q60" s="2" t="str">
        <f t="shared" si="6"/>
        <v/>
      </c>
      <c r="R60" s="18" t="str">
        <f t="shared" si="7"/>
        <v/>
      </c>
    </row>
    <row r="61" spans="1:18" x14ac:dyDescent="0.35">
      <c r="A61" s="1" t="str">
        <f t="shared" si="1"/>
        <v/>
      </c>
      <c r="B61" s="2" t="str">
        <f t="shared" si="2"/>
        <v/>
      </c>
      <c r="C61" s="2" t="str">
        <f>IF(A61="",IF(A60="","",SUM($C$6:C60)),B61*$C$2)</f>
        <v/>
      </c>
      <c r="D61" s="2" t="str">
        <f>IF(A61="",IF(A60="","",SUM($D$6:D60)),($B$6/$I$1))</f>
        <v/>
      </c>
      <c r="E61" s="2" t="str">
        <f>IF(A61="",IF(A60="","",SUM($E$6:E60)),C61+D61)</f>
        <v/>
      </c>
      <c r="G61" s="1" t="str">
        <f t="shared" si="3"/>
        <v/>
      </c>
      <c r="H61" s="2" t="str">
        <f t="shared" si="4"/>
        <v/>
      </c>
      <c r="I61" s="2" t="str">
        <f>IF(G61="",IF(G60="","",SUM($I$6:I60)),H61*$C$2)</f>
        <v/>
      </c>
      <c r="J61" s="2" t="str">
        <f>IF(G61="",IF(G60="","",SUM($J$6:J60)),K61-I61)</f>
        <v/>
      </c>
      <c r="K61" s="2" t="str">
        <f>IF(G61="",IF(G60="","",SUM(K$6:K60)),$H$6*(100%+$C$2)^$I$1*$C$2/((100%+$C$2)^$I$1-1))</f>
        <v/>
      </c>
      <c r="O61" s="15" t="str">
        <f t="shared" si="0"/>
        <v/>
      </c>
      <c r="P61" s="51" t="str">
        <f t="shared" si="5"/>
        <v/>
      </c>
      <c r="Q61" s="2" t="str">
        <f t="shared" si="6"/>
        <v/>
      </c>
      <c r="R61" s="18" t="str">
        <f t="shared" si="7"/>
        <v/>
      </c>
    </row>
    <row r="62" spans="1:18" x14ac:dyDescent="0.35">
      <c r="A62" s="1" t="str">
        <f t="shared" si="1"/>
        <v/>
      </c>
      <c r="B62" s="2" t="str">
        <f t="shared" si="2"/>
        <v/>
      </c>
      <c r="C62" s="2" t="str">
        <f>IF(A62="",IF(A61="","",SUM($C$6:C61)),B62*$C$2)</f>
        <v/>
      </c>
      <c r="D62" s="2" t="str">
        <f>IF(A62="",IF(A61="","",SUM($D$6:D61)),($B$6/$I$1))</f>
        <v/>
      </c>
      <c r="E62" s="2" t="str">
        <f>IF(A62="",IF(A61="","",SUM($E$6:E61)),C62+D62)</f>
        <v/>
      </c>
      <c r="G62" s="1" t="str">
        <f t="shared" si="3"/>
        <v/>
      </c>
      <c r="H62" s="2" t="str">
        <f t="shared" si="4"/>
        <v/>
      </c>
      <c r="I62" s="2" t="str">
        <f>IF(G62="",IF(G61="","",SUM($I$6:I61)),H62*$C$2)</f>
        <v/>
      </c>
      <c r="J62" s="2" t="str">
        <f>IF(G62="",IF(G61="","",SUM($J$6:J61)),K62-I62)</f>
        <v/>
      </c>
      <c r="K62" s="2" t="str">
        <f>IF(G62="",IF(G61="","",SUM(K$6:K61)),$H$6*(100%+$C$2)^$I$1*$C$2/((100%+$C$2)^$I$1-1))</f>
        <v/>
      </c>
      <c r="O62" s="15" t="str">
        <f t="shared" si="0"/>
        <v/>
      </c>
      <c r="P62" s="51" t="str">
        <f t="shared" si="5"/>
        <v/>
      </c>
      <c r="Q62" s="2" t="str">
        <f t="shared" si="6"/>
        <v/>
      </c>
      <c r="R62" s="18" t="str">
        <f t="shared" si="7"/>
        <v/>
      </c>
    </row>
    <row r="63" spans="1:18" x14ac:dyDescent="0.35">
      <c r="A63" s="1" t="str">
        <f t="shared" si="1"/>
        <v/>
      </c>
      <c r="B63" s="2" t="str">
        <f t="shared" si="2"/>
        <v/>
      </c>
      <c r="C63" s="2" t="str">
        <f>IF(A63="",IF(A62="","",SUM($C$6:C62)),B63*$C$2)</f>
        <v/>
      </c>
      <c r="D63" s="2" t="str">
        <f>IF(A63="",IF(A62="","",SUM($D$6:D62)),($B$6/$I$1))</f>
        <v/>
      </c>
      <c r="E63" s="2" t="str">
        <f>IF(A63="",IF(A62="","",SUM($E$6:E62)),C63+D63)</f>
        <v/>
      </c>
      <c r="G63" s="1" t="str">
        <f t="shared" si="3"/>
        <v/>
      </c>
      <c r="H63" s="2" t="str">
        <f t="shared" si="4"/>
        <v/>
      </c>
      <c r="I63" s="2" t="str">
        <f>IF(G63="",IF(G62="","",SUM($I$6:I62)),H63*$C$2)</f>
        <v/>
      </c>
      <c r="J63" s="2" t="str">
        <f>IF(G63="",IF(G62="","",SUM($J$6:J62)),K63-I63)</f>
        <v/>
      </c>
      <c r="K63" s="2" t="str">
        <f>IF(G63="",IF(G62="","",SUM(K$6:K62)),$H$6*(100%+$C$2)^$I$1*$C$2/((100%+$C$2)^$I$1-1))</f>
        <v/>
      </c>
      <c r="O63" s="15" t="str">
        <f t="shared" si="0"/>
        <v/>
      </c>
      <c r="P63" s="51" t="str">
        <f t="shared" si="5"/>
        <v/>
      </c>
      <c r="Q63" s="2" t="str">
        <f t="shared" si="6"/>
        <v/>
      </c>
      <c r="R63" s="18" t="str">
        <f t="shared" si="7"/>
        <v/>
      </c>
    </row>
    <row r="64" spans="1:18" x14ac:dyDescent="0.35">
      <c r="A64" s="1" t="str">
        <f t="shared" si="1"/>
        <v/>
      </c>
      <c r="B64" s="2" t="str">
        <f t="shared" si="2"/>
        <v/>
      </c>
      <c r="C64" s="2" t="str">
        <f>IF(A64="",IF(A63="","",SUM($C$6:C63)),B64*$C$2)</f>
        <v/>
      </c>
      <c r="D64" s="2" t="str">
        <f>IF(A64="",IF(A63="","",SUM($D$6:D63)),($B$6/$I$1))</f>
        <v/>
      </c>
      <c r="E64" s="2" t="str">
        <f>IF(A64="",IF(A63="","",SUM($E$6:E63)),C64+D64)</f>
        <v/>
      </c>
      <c r="G64" s="1" t="str">
        <f t="shared" si="3"/>
        <v/>
      </c>
      <c r="H64" s="2" t="str">
        <f t="shared" si="4"/>
        <v/>
      </c>
      <c r="I64" s="2" t="str">
        <f>IF(G64="",IF(G63="","",SUM($I$6:I63)),H64*$C$2)</f>
        <v/>
      </c>
      <c r="J64" s="2" t="str">
        <f>IF(G64="",IF(G63="","",SUM($J$6:J63)),K64-I64)</f>
        <v/>
      </c>
      <c r="K64" s="2" t="str">
        <f>IF(G64="",IF(G63="","",SUM(K$6:K63)),$H$6*(100%+$C$2)^$I$1*$C$2/((100%+$C$2)^$I$1-1))</f>
        <v/>
      </c>
      <c r="O64" s="15" t="str">
        <f t="shared" si="0"/>
        <v/>
      </c>
      <c r="P64" s="51" t="str">
        <f t="shared" si="5"/>
        <v/>
      </c>
      <c r="Q64" s="2" t="str">
        <f t="shared" si="6"/>
        <v/>
      </c>
      <c r="R64" s="18" t="str">
        <f t="shared" si="7"/>
        <v/>
      </c>
    </row>
    <row r="65" spans="1:18" x14ac:dyDescent="0.35">
      <c r="A65" s="1" t="str">
        <f t="shared" si="1"/>
        <v/>
      </c>
      <c r="B65" s="2" t="str">
        <f t="shared" si="2"/>
        <v/>
      </c>
      <c r="C65" s="2" t="str">
        <f>IF(A65="",IF(A64="","",SUM($C$6:C64)),B65*$C$2)</f>
        <v/>
      </c>
      <c r="D65" s="2" t="str">
        <f>IF(A65="",IF(A64="","",SUM($D$6:D64)),($B$6/$I$1))</f>
        <v/>
      </c>
      <c r="E65" s="2" t="str">
        <f>IF(A65="",IF(A64="","",SUM($E$6:E64)),C65+D65)</f>
        <v/>
      </c>
      <c r="G65" s="1" t="str">
        <f t="shared" si="3"/>
        <v/>
      </c>
      <c r="H65" s="2" t="str">
        <f t="shared" si="4"/>
        <v/>
      </c>
      <c r="I65" s="2" t="str">
        <f>IF(G65="",IF(G64="","",SUM($I$6:I64)),H65*$C$2)</f>
        <v/>
      </c>
      <c r="J65" s="2" t="str">
        <f>IF(G65="",IF(G64="","",SUM($J$6:J64)),K65-I65)</f>
        <v/>
      </c>
      <c r="K65" s="2" t="str">
        <f>IF(G65="",IF(G64="","",SUM(K$6:K64)),$H$6*(100%+$C$2)^$I$1*$C$2/((100%+$C$2)^$I$1-1))</f>
        <v/>
      </c>
      <c r="O65" s="15" t="str">
        <f t="shared" si="0"/>
        <v/>
      </c>
      <c r="P65" s="51" t="str">
        <f t="shared" si="5"/>
        <v/>
      </c>
      <c r="Q65" s="2" t="str">
        <f t="shared" si="6"/>
        <v/>
      </c>
      <c r="R65" s="18" t="str">
        <f t="shared" si="7"/>
        <v/>
      </c>
    </row>
    <row r="66" spans="1:18" x14ac:dyDescent="0.35">
      <c r="A66" s="1" t="str">
        <f t="shared" si="1"/>
        <v/>
      </c>
      <c r="B66" s="2" t="str">
        <f t="shared" si="2"/>
        <v/>
      </c>
      <c r="C66" s="2" t="str">
        <f>IF(A66="",IF(A65="","",SUM($C$6:C65)),B66*$C$2)</f>
        <v/>
      </c>
      <c r="D66" s="2" t="str">
        <f>IF(A66="",IF(A65="","",SUM($D$6:D65)),($B$6/$I$1))</f>
        <v/>
      </c>
      <c r="E66" s="2" t="str">
        <f>IF(A66="",IF(A65="","",SUM($E$6:E65)),C66+D66)</f>
        <v/>
      </c>
      <c r="G66" s="1" t="str">
        <f t="shared" si="3"/>
        <v/>
      </c>
      <c r="H66" s="2" t="str">
        <f t="shared" si="4"/>
        <v/>
      </c>
      <c r="I66" s="2" t="str">
        <f>IF(G66="",IF(G65="","",SUM($I$6:I65)),H66*$C$2)</f>
        <v/>
      </c>
      <c r="J66" s="2" t="str">
        <f>IF(G66="",IF(G65="","",SUM($J$6:J65)),K66-I66)</f>
        <v/>
      </c>
      <c r="K66" s="2" t="str">
        <f>IF(G66="",IF(G65="","",SUM(K$6:K65)),$H$6*(100%+$C$2)^$I$1*$C$2/((100%+$C$2)^$I$1-1))</f>
        <v/>
      </c>
      <c r="O66" s="15" t="str">
        <f t="shared" si="0"/>
        <v/>
      </c>
      <c r="P66" s="51" t="str">
        <f t="shared" si="5"/>
        <v/>
      </c>
      <c r="Q66" s="2" t="str">
        <f t="shared" si="6"/>
        <v/>
      </c>
      <c r="R66" s="18" t="str">
        <f t="shared" si="7"/>
        <v/>
      </c>
    </row>
    <row r="67" spans="1:18" x14ac:dyDescent="0.35">
      <c r="A67" s="1" t="str">
        <f t="shared" si="1"/>
        <v/>
      </c>
      <c r="B67" s="2" t="str">
        <f t="shared" si="2"/>
        <v/>
      </c>
      <c r="C67" s="2" t="str">
        <f>IF(A67="",IF(A66="","",SUM($C$6:C66)),B67*$C$2)</f>
        <v/>
      </c>
      <c r="D67" s="2" t="str">
        <f>IF(A67="",IF(A66="","",SUM($D$6:D66)),($B$6/$I$1))</f>
        <v/>
      </c>
      <c r="E67" s="2" t="str">
        <f>IF(A67="",IF(A66="","",SUM($E$6:E66)),C67+D67)</f>
        <v/>
      </c>
      <c r="G67" s="1" t="str">
        <f t="shared" si="3"/>
        <v/>
      </c>
      <c r="H67" s="2" t="str">
        <f t="shared" si="4"/>
        <v/>
      </c>
      <c r="I67" s="2" t="str">
        <f>IF(G67="",IF(G66="","",SUM($I$6:I66)),H67*$C$2)</f>
        <v/>
      </c>
      <c r="J67" s="2" t="str">
        <f>IF(G67="",IF(G66="","",SUM($J$6:J66)),K67-I67)</f>
        <v/>
      </c>
      <c r="K67" s="2" t="str">
        <f>IF(G67="",IF(G66="","",SUM(K$6:K66)),$H$6*(100%+$C$2)^$I$1*$C$2/((100%+$C$2)^$I$1-1))</f>
        <v/>
      </c>
      <c r="O67" s="15" t="str">
        <f t="shared" si="0"/>
        <v/>
      </c>
      <c r="P67" s="51" t="str">
        <f t="shared" si="5"/>
        <v/>
      </c>
      <c r="Q67" s="2" t="str">
        <f t="shared" si="6"/>
        <v/>
      </c>
      <c r="R67" s="18" t="str">
        <f t="shared" si="7"/>
        <v/>
      </c>
    </row>
    <row r="68" spans="1:18" x14ac:dyDescent="0.35">
      <c r="A68" s="1" t="str">
        <f t="shared" si="1"/>
        <v/>
      </c>
      <c r="B68" s="2" t="str">
        <f t="shared" si="2"/>
        <v/>
      </c>
      <c r="C68" s="2" t="str">
        <f>IF(A68="",IF(A67="","",SUM($C$6:C67)),B68*$C$2)</f>
        <v/>
      </c>
      <c r="D68" s="2" t="str">
        <f>IF(A68="",IF(A67="","",SUM($D$6:D67)),($B$6/$I$1))</f>
        <v/>
      </c>
      <c r="E68" s="2" t="str">
        <f>IF(A68="",IF(A67="","",SUM($E$6:E67)),C68+D68)</f>
        <v/>
      </c>
      <c r="G68" s="1" t="str">
        <f t="shared" si="3"/>
        <v/>
      </c>
      <c r="H68" s="2" t="str">
        <f t="shared" si="4"/>
        <v/>
      </c>
      <c r="I68" s="2" t="str">
        <f>IF(G68="",IF(G67="","",SUM($I$6:I67)),H68*$C$2)</f>
        <v/>
      </c>
      <c r="J68" s="2" t="str">
        <f>IF(G68="",IF(G67="","",SUM($J$6:J67)),K68-I68)</f>
        <v/>
      </c>
      <c r="K68" s="2" t="str">
        <f>IF(G68="",IF(G67="","",SUM(K$6:K67)),$H$6*(100%+$C$2)^$I$1*$C$2/((100%+$C$2)^$I$1-1))</f>
        <v/>
      </c>
      <c r="O68" s="15" t="str">
        <f t="shared" si="0"/>
        <v/>
      </c>
      <c r="P68" s="51" t="str">
        <f t="shared" si="5"/>
        <v/>
      </c>
      <c r="Q68" s="2" t="str">
        <f t="shared" si="6"/>
        <v/>
      </c>
      <c r="R68" s="18" t="str">
        <f t="shared" si="7"/>
        <v/>
      </c>
    </row>
    <row r="69" spans="1:18" x14ac:dyDescent="0.35">
      <c r="A69" s="1" t="str">
        <f t="shared" si="1"/>
        <v/>
      </c>
      <c r="B69" s="2" t="str">
        <f t="shared" si="2"/>
        <v/>
      </c>
      <c r="C69" s="2" t="str">
        <f>IF(A69="",IF(A68="","",SUM($C$6:C68)),B69*$C$2)</f>
        <v/>
      </c>
      <c r="D69" s="2" t="str">
        <f>IF(A69="",IF(A68="","",SUM($D$6:D68)),($B$6/$I$1))</f>
        <v/>
      </c>
      <c r="E69" s="2" t="str">
        <f>IF(A69="",IF(A68="","",SUM($E$6:E68)),C69+D69)</f>
        <v/>
      </c>
      <c r="G69" s="1" t="str">
        <f t="shared" si="3"/>
        <v/>
      </c>
      <c r="H69" s="2" t="str">
        <f t="shared" si="4"/>
        <v/>
      </c>
      <c r="I69" s="2" t="str">
        <f>IF(G69="",IF(G68="","",SUM($I$6:I68)),H69*$C$2)</f>
        <v/>
      </c>
      <c r="J69" s="2" t="str">
        <f>IF(G69="",IF(G68="","",SUM($J$6:J68)),K69-I69)</f>
        <v/>
      </c>
      <c r="K69" s="2" t="str">
        <f>IF(G69="",IF(G68="","",SUM(K$6:K68)),$H$6*(100%+$C$2)^$I$1*$C$2/((100%+$C$2)^$I$1-1))</f>
        <v/>
      </c>
      <c r="O69" s="15" t="str">
        <f t="shared" si="0"/>
        <v/>
      </c>
      <c r="P69" s="51" t="str">
        <f t="shared" si="5"/>
        <v/>
      </c>
      <c r="Q69" s="2" t="str">
        <f t="shared" si="6"/>
        <v/>
      </c>
      <c r="R69" s="18" t="str">
        <f t="shared" si="7"/>
        <v/>
      </c>
    </row>
    <row r="70" spans="1:18" x14ac:dyDescent="0.35">
      <c r="A70" s="1" t="str">
        <f t="shared" si="1"/>
        <v/>
      </c>
      <c r="B70" s="2" t="str">
        <f t="shared" si="2"/>
        <v/>
      </c>
      <c r="C70" s="2" t="str">
        <f>IF(A70="",IF(A69="","",SUM($C$6:C69)),B70*$C$2)</f>
        <v/>
      </c>
      <c r="D70" s="2" t="str">
        <f>IF(A70="",IF(A69="","",SUM($D$6:D69)),($B$6/$I$1))</f>
        <v/>
      </c>
      <c r="E70" s="2" t="str">
        <f>IF(A70="",IF(A69="","",SUM($E$6:E69)),C70+D70)</f>
        <v/>
      </c>
      <c r="G70" s="1" t="str">
        <f t="shared" si="3"/>
        <v/>
      </c>
      <c r="H70" s="2" t="str">
        <f t="shared" si="4"/>
        <v/>
      </c>
      <c r="I70" s="2" t="str">
        <f>IF(G70="",IF(G69="","",SUM($I$6:I69)),H70*$C$2)</f>
        <v/>
      </c>
      <c r="J70" s="2" t="str">
        <f>IF(G70="",IF(G69="","",SUM($J$6:J69)),K70-I70)</f>
        <v/>
      </c>
      <c r="K70" s="2" t="str">
        <f>IF(G70="",IF(G69="","",SUM(K$6:K69)),$H$6*(100%+$C$2)^$I$1*$C$2/((100%+$C$2)^$I$1-1))</f>
        <v/>
      </c>
      <c r="O70" s="15" t="str">
        <f t="shared" si="0"/>
        <v/>
      </c>
      <c r="P70" s="51" t="str">
        <f t="shared" si="5"/>
        <v/>
      </c>
      <c r="Q70" s="2" t="str">
        <f t="shared" si="6"/>
        <v/>
      </c>
      <c r="R70" s="18" t="str">
        <f t="shared" si="7"/>
        <v/>
      </c>
    </row>
    <row r="71" spans="1:18" x14ac:dyDescent="0.35">
      <c r="A71" s="1" t="str">
        <f t="shared" si="1"/>
        <v/>
      </c>
      <c r="B71" s="2" t="str">
        <f t="shared" si="2"/>
        <v/>
      </c>
      <c r="C71" s="2" t="str">
        <f>IF(A71="",IF(A70="","",SUM($C$6:C70)),B71*$C$2)</f>
        <v/>
      </c>
      <c r="D71" s="2" t="str">
        <f>IF(A71="",IF(A70="","",SUM($D$6:D70)),($B$6/$I$1))</f>
        <v/>
      </c>
      <c r="E71" s="2" t="str">
        <f>IF(A71="",IF(A70="","",SUM($E$6:E70)),C71+D71)</f>
        <v/>
      </c>
      <c r="G71" s="1" t="str">
        <f t="shared" si="3"/>
        <v/>
      </c>
      <c r="H71" s="2" t="str">
        <f t="shared" si="4"/>
        <v/>
      </c>
      <c r="I71" s="2" t="str">
        <f>IF(G71="",IF(G70="","",SUM($I$6:I70)),H71*$C$2)</f>
        <v/>
      </c>
      <c r="J71" s="2" t="str">
        <f>IF(G71="",IF(G70="","",SUM($J$6:J70)),K71-I71)</f>
        <v/>
      </c>
      <c r="K71" s="2" t="str">
        <f>IF(G71="",IF(G70="","",SUM(K$6:K70)),$H$6*(100%+$C$2)^$I$1*$C$2/((100%+$C$2)^$I$1-1))</f>
        <v/>
      </c>
      <c r="O71" s="15" t="str">
        <f t="shared" ref="O71:O134" si="8">IF(A71="","",D71/B71)</f>
        <v/>
      </c>
      <c r="P71" s="51" t="str">
        <f t="shared" ref="P71:P134" si="9">IF(A71="","", (E71-E70)/E70)</f>
        <v/>
      </c>
      <c r="Q71" s="2" t="str">
        <f t="shared" si="6"/>
        <v/>
      </c>
      <c r="R71" s="18" t="str">
        <f t="shared" ref="R71:R134" si="10">IF(A71="", "",(Q71-B71)/Q71)</f>
        <v/>
      </c>
    </row>
    <row r="72" spans="1:18" x14ac:dyDescent="0.35">
      <c r="A72" s="1" t="str">
        <f t="shared" ref="A72:A135" si="11">IF($A71="","",IF($I$1&gt;=$A71+1,$A71+1,""))</f>
        <v/>
      </c>
      <c r="B72" s="2" t="str">
        <f t="shared" ref="B72:B135" si="12">IF(A72="",IF(A71="","","samtals"),B71-D71)</f>
        <v/>
      </c>
      <c r="C72" s="2" t="str">
        <f>IF(A72="",IF(A71="","",SUM($C$6:C71)),B72*$C$2)</f>
        <v/>
      </c>
      <c r="D72" s="2" t="str">
        <f>IF(A72="",IF(A71="","",SUM($D$6:D71)),($B$6/$I$1))</f>
        <v/>
      </c>
      <c r="E72" s="2" t="str">
        <f>IF(A72="",IF(A71="","",SUM($E$6:E71)),C72+D72)</f>
        <v/>
      </c>
      <c r="G72" s="1" t="str">
        <f t="shared" ref="G72:G135" si="13">IF($A71="","",IF($I$1&gt;=$A71+1,$A71+1,""))</f>
        <v/>
      </c>
      <c r="H72" s="2" t="str">
        <f t="shared" ref="H72:H135" si="14">IF(G72="",IF(G71="","","samtals"),H71-J71)</f>
        <v/>
      </c>
      <c r="I72" s="2" t="str">
        <f>IF(G72="",IF(G71="","",SUM($I$6:I71)),H72*$C$2)</f>
        <v/>
      </c>
      <c r="J72" s="2" t="str">
        <f>IF(G72="",IF(G71="","",SUM($J$6:J71)),K72-I72)</f>
        <v/>
      </c>
      <c r="K72" s="2" t="str">
        <f>IF(G72="",IF(G71="","",SUM(K$6:K71)),$H$6*(100%+$C$2)^$I$1*$C$2/((100%+$C$2)^$I$1-1))</f>
        <v/>
      </c>
      <c r="O72" s="15" t="str">
        <f t="shared" si="8"/>
        <v/>
      </c>
      <c r="P72" s="51" t="str">
        <f t="shared" si="9"/>
        <v/>
      </c>
      <c r="Q72" s="2" t="str">
        <f t="shared" ref="Q72:Q135" si="15">IF(A72="","",Q71*(1+$F$1))</f>
        <v/>
      </c>
      <c r="R72" s="18" t="str">
        <f t="shared" si="10"/>
        <v/>
      </c>
    </row>
    <row r="73" spans="1:18" x14ac:dyDescent="0.35">
      <c r="A73" s="1" t="str">
        <f t="shared" si="11"/>
        <v/>
      </c>
      <c r="B73" s="2" t="str">
        <f t="shared" si="12"/>
        <v/>
      </c>
      <c r="C73" s="2" t="str">
        <f>IF(A73="",IF(A72="","",SUM($C$6:C72)),B73*$C$2)</f>
        <v/>
      </c>
      <c r="D73" s="2" t="str">
        <f>IF(A73="",IF(A72="","",SUM($D$6:D72)),($B$6/$I$1))</f>
        <v/>
      </c>
      <c r="E73" s="2" t="str">
        <f>IF(A73="",IF(A72="","",SUM($E$6:E72)),C73+D73)</f>
        <v/>
      </c>
      <c r="G73" s="1" t="str">
        <f t="shared" si="13"/>
        <v/>
      </c>
      <c r="H73" s="2" t="str">
        <f t="shared" si="14"/>
        <v/>
      </c>
      <c r="I73" s="2" t="str">
        <f>IF(G73="",IF(G72="","",SUM($I$6:I72)),H73*$C$2)</f>
        <v/>
      </c>
      <c r="J73" s="2" t="str">
        <f>IF(G73="",IF(G72="","",SUM($J$6:J72)),K73-I73)</f>
        <v/>
      </c>
      <c r="K73" s="2" t="str">
        <f>IF(G73="",IF(G72="","",SUM(K$6:K72)),$H$6*(100%+$C$2)^$I$1*$C$2/((100%+$C$2)^$I$1-1))</f>
        <v/>
      </c>
      <c r="O73" s="15" t="str">
        <f t="shared" si="8"/>
        <v/>
      </c>
      <c r="P73" s="51" t="str">
        <f t="shared" si="9"/>
        <v/>
      </c>
      <c r="Q73" s="2" t="str">
        <f t="shared" si="15"/>
        <v/>
      </c>
      <c r="R73" s="18" t="str">
        <f t="shared" si="10"/>
        <v/>
      </c>
    </row>
    <row r="74" spans="1:18" x14ac:dyDescent="0.35">
      <c r="A74" s="1" t="str">
        <f t="shared" si="11"/>
        <v/>
      </c>
      <c r="B74" s="2" t="str">
        <f t="shared" si="12"/>
        <v/>
      </c>
      <c r="C74" s="2" t="str">
        <f>IF(A74="",IF(A73="","",SUM($C$6:C73)),B74*$C$2)</f>
        <v/>
      </c>
      <c r="D74" s="2" t="str">
        <f>IF(A74="",IF(A73="","",SUM($D$6:D73)),($B$6/$I$1))</f>
        <v/>
      </c>
      <c r="E74" s="2" t="str">
        <f>IF(A74="",IF(A73="","",SUM($E$6:E73)),C74+D74)</f>
        <v/>
      </c>
      <c r="G74" s="1" t="str">
        <f t="shared" si="13"/>
        <v/>
      </c>
      <c r="H74" s="2" t="str">
        <f t="shared" si="14"/>
        <v/>
      </c>
      <c r="I74" s="2" t="str">
        <f>IF(G74="",IF(G73="","",SUM($I$6:I73)),H74*$C$2)</f>
        <v/>
      </c>
      <c r="J74" s="2" t="str">
        <f>IF(G74="",IF(G73="","",SUM($J$6:J73)),K74-I74)</f>
        <v/>
      </c>
      <c r="K74" s="2" t="str">
        <f>IF(G74="",IF(G73="","",SUM(K$6:K73)),$H$6*(100%+$C$2)^$I$1*$C$2/((100%+$C$2)^$I$1-1))</f>
        <v/>
      </c>
      <c r="O74" s="15" t="str">
        <f t="shared" si="8"/>
        <v/>
      </c>
      <c r="P74" s="51" t="str">
        <f t="shared" si="9"/>
        <v/>
      </c>
      <c r="Q74" s="2" t="str">
        <f t="shared" si="15"/>
        <v/>
      </c>
      <c r="R74" s="18" t="str">
        <f t="shared" si="10"/>
        <v/>
      </c>
    </row>
    <row r="75" spans="1:18" x14ac:dyDescent="0.35">
      <c r="A75" s="1" t="str">
        <f t="shared" si="11"/>
        <v/>
      </c>
      <c r="B75" s="2" t="str">
        <f t="shared" si="12"/>
        <v/>
      </c>
      <c r="C75" s="2" t="str">
        <f>IF(A75="",IF(A74="","",SUM($C$6:C74)),B75*$C$2)</f>
        <v/>
      </c>
      <c r="D75" s="2" t="str">
        <f>IF(A75="",IF(A74="","",SUM($D$6:D74)),($B$6/$I$1))</f>
        <v/>
      </c>
      <c r="E75" s="2" t="str">
        <f>IF(A75="",IF(A74="","",SUM($E$6:E74)),C75+D75)</f>
        <v/>
      </c>
      <c r="G75" s="1" t="str">
        <f t="shared" si="13"/>
        <v/>
      </c>
      <c r="H75" s="2" t="str">
        <f t="shared" si="14"/>
        <v/>
      </c>
      <c r="I75" s="2" t="str">
        <f>IF(G75="",IF(G74="","",SUM($I$6:I74)),H75*$C$2)</f>
        <v/>
      </c>
      <c r="J75" s="2" t="str">
        <f>IF(G75="",IF(G74="","",SUM($J$6:J74)),K75-I75)</f>
        <v/>
      </c>
      <c r="K75" s="2" t="str">
        <f>IF(G75="",IF(G74="","",SUM(K$6:K74)),$H$6*(100%+$C$2)^$I$1*$C$2/((100%+$C$2)^$I$1-1))</f>
        <v/>
      </c>
      <c r="O75" s="15" t="str">
        <f t="shared" si="8"/>
        <v/>
      </c>
      <c r="P75" s="51" t="str">
        <f t="shared" si="9"/>
        <v/>
      </c>
      <c r="Q75" s="2" t="str">
        <f t="shared" si="15"/>
        <v/>
      </c>
      <c r="R75" s="18" t="str">
        <f t="shared" si="10"/>
        <v/>
      </c>
    </row>
    <row r="76" spans="1:18" x14ac:dyDescent="0.35">
      <c r="A76" s="1" t="str">
        <f t="shared" si="11"/>
        <v/>
      </c>
      <c r="B76" s="2" t="str">
        <f t="shared" si="12"/>
        <v/>
      </c>
      <c r="C76" s="2" t="str">
        <f>IF(A76="",IF(A75="","",SUM($C$6:C75)),B76*$C$2)</f>
        <v/>
      </c>
      <c r="D76" s="2" t="str">
        <f>IF(A76="",IF(A75="","",SUM($D$6:D75)),($B$6/$I$1))</f>
        <v/>
      </c>
      <c r="E76" s="2" t="str">
        <f>IF(A76="",IF(A75="","",SUM($E$6:E75)),C76+D76)</f>
        <v/>
      </c>
      <c r="G76" s="1" t="str">
        <f t="shared" si="13"/>
        <v/>
      </c>
      <c r="H76" s="2" t="str">
        <f t="shared" si="14"/>
        <v/>
      </c>
      <c r="I76" s="2" t="str">
        <f>IF(G76="",IF(G75="","",SUM($I$6:I75)),H76*$C$2)</f>
        <v/>
      </c>
      <c r="J76" s="2" t="str">
        <f>IF(G76="",IF(G75="","",SUM($J$6:J75)),K76-I76)</f>
        <v/>
      </c>
      <c r="K76" s="2" t="str">
        <f>IF(G76="",IF(G75="","",SUM(K$6:K75)),$H$6*(100%+$C$2)^$I$1*$C$2/((100%+$C$2)^$I$1-1))</f>
        <v/>
      </c>
      <c r="O76" s="15" t="str">
        <f t="shared" si="8"/>
        <v/>
      </c>
      <c r="P76" s="51" t="str">
        <f t="shared" si="9"/>
        <v/>
      </c>
      <c r="Q76" s="2" t="str">
        <f t="shared" si="15"/>
        <v/>
      </c>
      <c r="R76" s="18" t="str">
        <f t="shared" si="10"/>
        <v/>
      </c>
    </row>
    <row r="77" spans="1:18" x14ac:dyDescent="0.35">
      <c r="A77" s="1" t="str">
        <f t="shared" si="11"/>
        <v/>
      </c>
      <c r="B77" s="2" t="str">
        <f t="shared" si="12"/>
        <v/>
      </c>
      <c r="C77" s="2" t="str">
        <f>IF(A77="",IF(A76="","",SUM($C$6:C76)),B77*$C$2)</f>
        <v/>
      </c>
      <c r="D77" s="2" t="str">
        <f>IF(A77="",IF(A76="","",SUM($D$6:D76)),($B$6/$I$1))</f>
        <v/>
      </c>
      <c r="E77" s="2" t="str">
        <f>IF(A77="",IF(A76="","",SUM($E$6:E76)),C77+D77)</f>
        <v/>
      </c>
      <c r="G77" s="1" t="str">
        <f t="shared" si="13"/>
        <v/>
      </c>
      <c r="H77" s="2" t="str">
        <f t="shared" si="14"/>
        <v/>
      </c>
      <c r="I77" s="2" t="str">
        <f>IF(G77="",IF(G76="","",SUM($I$6:I76)),H77*$C$2)</f>
        <v/>
      </c>
      <c r="J77" s="2" t="str">
        <f>IF(G77="",IF(G76="","",SUM($J$6:J76)),K77-I77)</f>
        <v/>
      </c>
      <c r="K77" s="2" t="str">
        <f>IF(G77="",IF(G76="","",SUM(K$6:K76)),$H$6*(100%+$C$2)^$I$1*$C$2/((100%+$C$2)^$I$1-1))</f>
        <v/>
      </c>
      <c r="O77" s="15" t="str">
        <f t="shared" si="8"/>
        <v/>
      </c>
      <c r="P77" s="51" t="str">
        <f t="shared" si="9"/>
        <v/>
      </c>
      <c r="Q77" s="2" t="str">
        <f t="shared" si="15"/>
        <v/>
      </c>
      <c r="R77" s="18" t="str">
        <f t="shared" si="10"/>
        <v/>
      </c>
    </row>
    <row r="78" spans="1:18" x14ac:dyDescent="0.35">
      <c r="A78" s="1" t="str">
        <f t="shared" si="11"/>
        <v/>
      </c>
      <c r="B78" s="2" t="str">
        <f t="shared" si="12"/>
        <v/>
      </c>
      <c r="C78" s="2" t="str">
        <f>IF(A78="",IF(A77="","",SUM($C$6:C77)),B78*$C$2)</f>
        <v/>
      </c>
      <c r="D78" s="2" t="str">
        <f>IF(A78="",IF(A77="","",SUM($D$6:D77)),($B$6/$I$1))</f>
        <v/>
      </c>
      <c r="E78" s="2" t="str">
        <f>IF(A78="",IF(A77="","",SUM($E$6:E77)),C78+D78)</f>
        <v/>
      </c>
      <c r="G78" s="1" t="str">
        <f t="shared" si="13"/>
        <v/>
      </c>
      <c r="H78" s="2" t="str">
        <f t="shared" si="14"/>
        <v/>
      </c>
      <c r="I78" s="2" t="str">
        <f>IF(G78="",IF(G77="","",SUM($I$6:I77)),H78*$C$2)</f>
        <v/>
      </c>
      <c r="J78" s="2" t="str">
        <f>IF(G78="",IF(G77="","",SUM($J$6:J77)),K78-I78)</f>
        <v/>
      </c>
      <c r="K78" s="2" t="str">
        <f>IF(G78="",IF(G77="","",SUM(K$6:K77)),$H$6*(100%+$C$2)^$I$1*$C$2/((100%+$C$2)^$I$1-1))</f>
        <v/>
      </c>
      <c r="O78" s="15" t="str">
        <f t="shared" si="8"/>
        <v/>
      </c>
      <c r="P78" s="51" t="str">
        <f t="shared" si="9"/>
        <v/>
      </c>
      <c r="Q78" s="2" t="str">
        <f t="shared" si="15"/>
        <v/>
      </c>
      <c r="R78" s="18" t="str">
        <f t="shared" si="10"/>
        <v/>
      </c>
    </row>
    <row r="79" spans="1:18" x14ac:dyDescent="0.35">
      <c r="A79" s="1" t="str">
        <f t="shared" si="11"/>
        <v/>
      </c>
      <c r="B79" s="2" t="str">
        <f t="shared" si="12"/>
        <v/>
      </c>
      <c r="C79" s="2" t="str">
        <f>IF(A79="",IF(A78="","",SUM($C$6:C78)),B79*$C$2)</f>
        <v/>
      </c>
      <c r="D79" s="2" t="str">
        <f>IF(A79="",IF(A78="","",SUM($D$6:D78)),($B$6/$I$1))</f>
        <v/>
      </c>
      <c r="E79" s="2" t="str">
        <f>IF(A79="",IF(A78="","",SUM($E$6:E78)),C79+D79)</f>
        <v/>
      </c>
      <c r="G79" s="1" t="str">
        <f t="shared" si="13"/>
        <v/>
      </c>
      <c r="H79" s="2" t="str">
        <f t="shared" si="14"/>
        <v/>
      </c>
      <c r="I79" s="2" t="str">
        <f>IF(G79="",IF(G78="","",SUM($I$6:I78)),H79*$C$2)</f>
        <v/>
      </c>
      <c r="J79" s="2" t="str">
        <f>IF(G79="",IF(G78="","",SUM($J$6:J78)),K79-I79)</f>
        <v/>
      </c>
      <c r="K79" s="2" t="str">
        <f>IF(G79="",IF(G78="","",SUM(K$6:K78)),$H$6*(100%+$C$2)^$I$1*$C$2/((100%+$C$2)^$I$1-1))</f>
        <v/>
      </c>
      <c r="O79" s="15" t="str">
        <f t="shared" si="8"/>
        <v/>
      </c>
      <c r="P79" s="51" t="str">
        <f t="shared" si="9"/>
        <v/>
      </c>
      <c r="Q79" s="2" t="str">
        <f t="shared" si="15"/>
        <v/>
      </c>
      <c r="R79" s="18" t="str">
        <f t="shared" si="10"/>
        <v/>
      </c>
    </row>
    <row r="80" spans="1:18" x14ac:dyDescent="0.35">
      <c r="A80" s="1" t="str">
        <f t="shared" si="11"/>
        <v/>
      </c>
      <c r="B80" s="2" t="str">
        <f t="shared" si="12"/>
        <v/>
      </c>
      <c r="C80" s="2" t="str">
        <f>IF(A80="",IF(A79="","",SUM($C$6:C79)),B80*$C$2)</f>
        <v/>
      </c>
      <c r="D80" s="2" t="str">
        <f>IF(A80="",IF(A79="","",SUM($D$6:D79)),($B$6/$I$1))</f>
        <v/>
      </c>
      <c r="E80" s="2" t="str">
        <f>IF(A80="",IF(A79="","",SUM($E$6:E79)),C80+D80)</f>
        <v/>
      </c>
      <c r="G80" s="1" t="str">
        <f t="shared" si="13"/>
        <v/>
      </c>
      <c r="H80" s="2" t="str">
        <f t="shared" si="14"/>
        <v/>
      </c>
      <c r="I80" s="2" t="str">
        <f>IF(G80="",IF(G79="","",SUM($I$6:I79)),H80*$C$2)</f>
        <v/>
      </c>
      <c r="J80" s="2" t="str">
        <f>IF(G80="",IF(G79="","",SUM($J$6:J79)),K80-I80)</f>
        <v/>
      </c>
      <c r="K80" s="2" t="str">
        <f>IF(G80="",IF(G79="","",SUM(K$6:K79)),$H$6*(100%+$C$2)^$I$1*$C$2/((100%+$C$2)^$I$1-1))</f>
        <v/>
      </c>
      <c r="O80" s="15" t="str">
        <f t="shared" si="8"/>
        <v/>
      </c>
      <c r="P80" s="51" t="str">
        <f t="shared" si="9"/>
        <v/>
      </c>
      <c r="Q80" s="2" t="str">
        <f t="shared" si="15"/>
        <v/>
      </c>
      <c r="R80" s="18" t="str">
        <f t="shared" si="10"/>
        <v/>
      </c>
    </row>
    <row r="81" spans="1:18" x14ac:dyDescent="0.35">
      <c r="A81" s="1" t="str">
        <f t="shared" si="11"/>
        <v/>
      </c>
      <c r="B81" s="2" t="str">
        <f t="shared" si="12"/>
        <v/>
      </c>
      <c r="C81" s="2" t="str">
        <f>IF(A81="",IF(A80="","",SUM($C$6:C80)),B81*$C$2)</f>
        <v/>
      </c>
      <c r="D81" s="2" t="str">
        <f>IF(A81="",IF(A80="","",SUM($D$6:D80)),($B$6/$I$1))</f>
        <v/>
      </c>
      <c r="E81" s="2" t="str">
        <f>IF(A81="",IF(A80="","",SUM($E$6:E80)),C81+D81)</f>
        <v/>
      </c>
      <c r="G81" s="1" t="str">
        <f t="shared" si="13"/>
        <v/>
      </c>
      <c r="H81" s="2" t="str">
        <f t="shared" si="14"/>
        <v/>
      </c>
      <c r="I81" s="2" t="str">
        <f>IF(G81="",IF(G80="","",SUM($I$6:I80)),H81*$C$2)</f>
        <v/>
      </c>
      <c r="J81" s="2" t="str">
        <f>IF(G81="",IF(G80="","",SUM($J$6:J80)),K81-I81)</f>
        <v/>
      </c>
      <c r="K81" s="2" t="str">
        <f>IF(G81="",IF(G80="","",SUM(K$6:K80)),$H$6*(100%+$C$2)^$I$1*$C$2/((100%+$C$2)^$I$1-1))</f>
        <v/>
      </c>
      <c r="O81" s="15" t="str">
        <f t="shared" si="8"/>
        <v/>
      </c>
      <c r="P81" s="51" t="str">
        <f t="shared" si="9"/>
        <v/>
      </c>
      <c r="Q81" s="2" t="str">
        <f t="shared" si="15"/>
        <v/>
      </c>
      <c r="R81" s="18" t="str">
        <f t="shared" si="10"/>
        <v/>
      </c>
    </row>
    <row r="82" spans="1:18" x14ac:dyDescent="0.35">
      <c r="A82" s="1" t="str">
        <f t="shared" si="11"/>
        <v/>
      </c>
      <c r="B82" s="2" t="str">
        <f t="shared" si="12"/>
        <v/>
      </c>
      <c r="C82" s="2" t="str">
        <f>IF(A82="",IF(A81="","",SUM($C$6:C81)),B82*$C$2)</f>
        <v/>
      </c>
      <c r="D82" s="2" t="str">
        <f>IF(A82="",IF(A81="","",SUM($D$6:D81)),($B$6/$I$1))</f>
        <v/>
      </c>
      <c r="E82" s="2" t="str">
        <f>IF(A82="",IF(A81="","",SUM($E$6:E81)),C82+D82)</f>
        <v/>
      </c>
      <c r="G82" s="1" t="str">
        <f t="shared" si="13"/>
        <v/>
      </c>
      <c r="H82" s="2" t="str">
        <f t="shared" si="14"/>
        <v/>
      </c>
      <c r="I82" s="2" t="str">
        <f>IF(G82="",IF(G81="","",SUM($I$6:I81)),H82*$C$2)</f>
        <v/>
      </c>
      <c r="J82" s="2" t="str">
        <f>IF(G82="",IF(G81="","",SUM($J$6:J81)),K82-I82)</f>
        <v/>
      </c>
      <c r="K82" s="2" t="str">
        <f>IF(G82="",IF(G81="","",SUM(K$6:K81)),$H$6*(100%+$C$2)^$I$1*$C$2/((100%+$C$2)^$I$1-1))</f>
        <v/>
      </c>
      <c r="O82" s="15" t="str">
        <f t="shared" si="8"/>
        <v/>
      </c>
      <c r="P82" s="51" t="str">
        <f t="shared" si="9"/>
        <v/>
      </c>
      <c r="Q82" s="2" t="str">
        <f t="shared" si="15"/>
        <v/>
      </c>
      <c r="R82" s="18" t="str">
        <f t="shared" si="10"/>
        <v/>
      </c>
    </row>
    <row r="83" spans="1:18" x14ac:dyDescent="0.35">
      <c r="A83" s="1" t="str">
        <f t="shared" si="11"/>
        <v/>
      </c>
      <c r="B83" s="2" t="str">
        <f t="shared" si="12"/>
        <v/>
      </c>
      <c r="C83" s="2" t="str">
        <f>IF(A83="",IF(A82="","",SUM($C$6:C82)),B83*$C$2)</f>
        <v/>
      </c>
      <c r="D83" s="2" t="str">
        <f>IF(A83="",IF(A82="","",SUM($D$6:D82)),($B$6/$I$1))</f>
        <v/>
      </c>
      <c r="E83" s="2" t="str">
        <f>IF(A83="",IF(A82="","",SUM($E$6:E82)),C83+D83)</f>
        <v/>
      </c>
      <c r="G83" s="1" t="str">
        <f t="shared" si="13"/>
        <v/>
      </c>
      <c r="H83" s="2" t="str">
        <f t="shared" si="14"/>
        <v/>
      </c>
      <c r="I83" s="2" t="str">
        <f>IF(G83="",IF(G82="","",SUM($I$6:I82)),H83*$C$2)</f>
        <v/>
      </c>
      <c r="J83" s="2" t="str">
        <f>IF(G83="",IF(G82="","",SUM($J$6:J82)),K83-I83)</f>
        <v/>
      </c>
      <c r="K83" s="2" t="str">
        <f>IF(G83="",IF(G82="","",SUM(K$6:K82)),$H$6*(100%+$C$2)^$I$1*$C$2/((100%+$C$2)^$I$1-1))</f>
        <v/>
      </c>
      <c r="O83" s="15" t="str">
        <f t="shared" si="8"/>
        <v/>
      </c>
      <c r="P83" s="51" t="str">
        <f t="shared" si="9"/>
        <v/>
      </c>
      <c r="Q83" s="2" t="str">
        <f t="shared" si="15"/>
        <v/>
      </c>
      <c r="R83" s="18" t="str">
        <f t="shared" si="10"/>
        <v/>
      </c>
    </row>
    <row r="84" spans="1:18" x14ac:dyDescent="0.35">
      <c r="A84" s="1" t="str">
        <f t="shared" si="11"/>
        <v/>
      </c>
      <c r="B84" s="2" t="str">
        <f t="shared" si="12"/>
        <v/>
      </c>
      <c r="C84" s="2" t="str">
        <f>IF(A84="",IF(A83="","",SUM($C$6:C83)),B84*$C$2)</f>
        <v/>
      </c>
      <c r="D84" s="2" t="str">
        <f>IF(A84="",IF(A83="","",SUM($D$6:D83)),($B$6/$I$1))</f>
        <v/>
      </c>
      <c r="E84" s="2" t="str">
        <f>IF(A84="",IF(A83="","",SUM($E$6:E83)),C84+D84)</f>
        <v/>
      </c>
      <c r="G84" s="1" t="str">
        <f t="shared" si="13"/>
        <v/>
      </c>
      <c r="H84" s="2" t="str">
        <f t="shared" si="14"/>
        <v/>
      </c>
      <c r="I84" s="2" t="str">
        <f>IF(G84="",IF(G83="","",SUM($I$6:I83)),H84*$C$2)</f>
        <v/>
      </c>
      <c r="J84" s="2" t="str">
        <f>IF(G84="",IF(G83="","",SUM($J$6:J83)),K84-I84)</f>
        <v/>
      </c>
      <c r="K84" s="2" t="str">
        <f>IF(G84="",IF(G83="","",SUM(K$6:K83)),$H$6*(100%+$C$2)^$I$1*$C$2/((100%+$C$2)^$I$1-1))</f>
        <v/>
      </c>
      <c r="O84" s="15" t="str">
        <f t="shared" si="8"/>
        <v/>
      </c>
      <c r="P84" s="51" t="str">
        <f t="shared" si="9"/>
        <v/>
      </c>
      <c r="Q84" s="2" t="str">
        <f t="shared" si="15"/>
        <v/>
      </c>
      <c r="R84" s="18" t="str">
        <f t="shared" si="10"/>
        <v/>
      </c>
    </row>
    <row r="85" spans="1:18" x14ac:dyDescent="0.35">
      <c r="A85" s="1" t="str">
        <f t="shared" si="11"/>
        <v/>
      </c>
      <c r="B85" s="2" t="str">
        <f t="shared" si="12"/>
        <v/>
      </c>
      <c r="C85" s="2" t="str">
        <f>IF(A85="",IF(A84="","",SUM($C$6:C84)),B85*$C$2)</f>
        <v/>
      </c>
      <c r="D85" s="2" t="str">
        <f>IF(A85="",IF(A84="","",SUM($D$6:D84)),($B$6/$I$1))</f>
        <v/>
      </c>
      <c r="E85" s="2" t="str">
        <f>IF(A85="",IF(A84="","",SUM($E$6:E84)),C85+D85)</f>
        <v/>
      </c>
      <c r="G85" s="1" t="str">
        <f t="shared" si="13"/>
        <v/>
      </c>
      <c r="H85" s="2" t="str">
        <f t="shared" si="14"/>
        <v/>
      </c>
      <c r="I85" s="2" t="str">
        <f>IF(G85="",IF(G84="","",SUM($I$6:I84)),H85*$C$2)</f>
        <v/>
      </c>
      <c r="J85" s="2" t="str">
        <f>IF(G85="",IF(G84="","",SUM($J$6:J84)),K85-I85)</f>
        <v/>
      </c>
      <c r="K85" s="2" t="str">
        <f>IF(G85="",IF(G84="","",SUM(K$6:K84)),$H$6*(100%+$C$2)^$I$1*$C$2/((100%+$C$2)^$I$1-1))</f>
        <v/>
      </c>
      <c r="O85" s="15" t="str">
        <f t="shared" si="8"/>
        <v/>
      </c>
      <c r="P85" s="51" t="str">
        <f t="shared" si="9"/>
        <v/>
      </c>
      <c r="Q85" s="2" t="str">
        <f t="shared" si="15"/>
        <v/>
      </c>
      <c r="R85" s="18" t="str">
        <f t="shared" si="10"/>
        <v/>
      </c>
    </row>
    <row r="86" spans="1:18" x14ac:dyDescent="0.35">
      <c r="A86" s="1" t="str">
        <f t="shared" si="11"/>
        <v/>
      </c>
      <c r="B86" s="2" t="str">
        <f t="shared" si="12"/>
        <v/>
      </c>
      <c r="C86" s="2" t="str">
        <f>IF(A86="",IF(A85="","",SUM($C$6:C85)),B86*$C$2)</f>
        <v/>
      </c>
      <c r="D86" s="2" t="str">
        <f>IF(A86="",IF(A85="","",SUM($D$6:D85)),($B$6/$I$1))</f>
        <v/>
      </c>
      <c r="E86" s="2" t="str">
        <f>IF(A86="",IF(A85="","",SUM($E$6:E85)),C86+D86)</f>
        <v/>
      </c>
      <c r="G86" s="1" t="str">
        <f t="shared" si="13"/>
        <v/>
      </c>
      <c r="H86" s="2" t="str">
        <f t="shared" si="14"/>
        <v/>
      </c>
      <c r="I86" s="2" t="str">
        <f>IF(G86="",IF(G85="","",SUM($I$6:I85)),H86*$C$2)</f>
        <v/>
      </c>
      <c r="J86" s="2" t="str">
        <f>IF(G86="",IF(G85="","",SUM($J$6:J85)),K86-I86)</f>
        <v/>
      </c>
      <c r="K86" s="2" t="str">
        <f>IF(G86="",IF(G85="","",SUM(K$6:K85)),$H$6*(100%+$C$2)^$I$1*$C$2/((100%+$C$2)^$I$1-1))</f>
        <v/>
      </c>
      <c r="O86" s="15" t="str">
        <f t="shared" si="8"/>
        <v/>
      </c>
      <c r="P86" s="51" t="str">
        <f t="shared" si="9"/>
        <v/>
      </c>
      <c r="Q86" s="2" t="str">
        <f t="shared" si="15"/>
        <v/>
      </c>
      <c r="R86" s="18" t="str">
        <f t="shared" si="10"/>
        <v/>
      </c>
    </row>
    <row r="87" spans="1:18" x14ac:dyDescent="0.35">
      <c r="A87" s="1" t="str">
        <f t="shared" si="11"/>
        <v/>
      </c>
      <c r="B87" s="2" t="str">
        <f t="shared" si="12"/>
        <v/>
      </c>
      <c r="C87" s="2" t="str">
        <f>IF(A87="",IF(A86="","",SUM($C$6:C86)),B87*$C$2)</f>
        <v/>
      </c>
      <c r="D87" s="2" t="str">
        <f>IF(A87="",IF(A86="","",SUM($D$6:D86)),($B$6/$I$1))</f>
        <v/>
      </c>
      <c r="E87" s="2" t="str">
        <f>IF(A87="",IF(A86="","",SUM($E$6:E86)),C87+D87)</f>
        <v/>
      </c>
      <c r="G87" s="1" t="str">
        <f t="shared" si="13"/>
        <v/>
      </c>
      <c r="H87" s="2" t="str">
        <f t="shared" si="14"/>
        <v/>
      </c>
      <c r="I87" s="2" t="str">
        <f>IF(G87="",IF(G86="","",SUM($I$6:I86)),H87*$C$2)</f>
        <v/>
      </c>
      <c r="J87" s="2" t="str">
        <f>IF(G87="",IF(G86="","",SUM($J$6:J86)),K87-I87)</f>
        <v/>
      </c>
      <c r="K87" s="2" t="str">
        <f>IF(G87="",IF(G86="","",SUM(K$6:K86)),$H$6*(100%+$C$2)^$I$1*$C$2/((100%+$C$2)^$I$1-1))</f>
        <v/>
      </c>
      <c r="O87" s="15" t="str">
        <f t="shared" si="8"/>
        <v/>
      </c>
      <c r="P87" s="51" t="str">
        <f t="shared" si="9"/>
        <v/>
      </c>
      <c r="Q87" s="2" t="str">
        <f t="shared" si="15"/>
        <v/>
      </c>
      <c r="R87" s="18" t="str">
        <f t="shared" si="10"/>
        <v/>
      </c>
    </row>
    <row r="88" spans="1:18" x14ac:dyDescent="0.35">
      <c r="A88" s="1" t="str">
        <f t="shared" si="11"/>
        <v/>
      </c>
      <c r="B88" s="2" t="str">
        <f t="shared" si="12"/>
        <v/>
      </c>
      <c r="C88" s="2" t="str">
        <f>IF(A88="",IF(A87="","",SUM($C$6:C87)),B88*$C$2)</f>
        <v/>
      </c>
      <c r="D88" s="2" t="str">
        <f>IF(A88="",IF(A87="","",SUM($D$6:D87)),($B$6/$I$1))</f>
        <v/>
      </c>
      <c r="E88" s="2" t="str">
        <f>IF(A88="",IF(A87="","",SUM($E$6:E87)),C88+D88)</f>
        <v/>
      </c>
      <c r="G88" s="1" t="str">
        <f t="shared" si="13"/>
        <v/>
      </c>
      <c r="H88" s="2" t="str">
        <f t="shared" si="14"/>
        <v/>
      </c>
      <c r="I88" s="2" t="str">
        <f>IF(G88="",IF(G87="","",SUM($I$6:I87)),H88*$C$2)</f>
        <v/>
      </c>
      <c r="J88" s="2" t="str">
        <f>IF(G88="",IF(G87="","",SUM($J$6:J87)),K88-I88)</f>
        <v/>
      </c>
      <c r="K88" s="2" t="str">
        <f>IF(G88="",IF(G87="","",SUM(K$6:K87)),$H$6*(100%+$C$2)^$I$1*$C$2/((100%+$C$2)^$I$1-1))</f>
        <v/>
      </c>
      <c r="O88" s="15" t="str">
        <f t="shared" si="8"/>
        <v/>
      </c>
      <c r="P88" s="51" t="str">
        <f t="shared" si="9"/>
        <v/>
      </c>
      <c r="Q88" s="2" t="str">
        <f t="shared" si="15"/>
        <v/>
      </c>
      <c r="R88" s="18" t="str">
        <f t="shared" si="10"/>
        <v/>
      </c>
    </row>
    <row r="89" spans="1:18" x14ac:dyDescent="0.35">
      <c r="A89" s="1" t="str">
        <f t="shared" si="11"/>
        <v/>
      </c>
      <c r="B89" s="2" t="str">
        <f t="shared" si="12"/>
        <v/>
      </c>
      <c r="C89" s="2" t="str">
        <f>IF(A89="",IF(A88="","",SUM($C$6:C88)),B89*$C$2)</f>
        <v/>
      </c>
      <c r="D89" s="2" t="str">
        <f>IF(A89="",IF(A88="","",SUM($D$6:D88)),($B$6/$I$1))</f>
        <v/>
      </c>
      <c r="E89" s="2" t="str">
        <f>IF(A89="",IF(A88="","",SUM($E$6:E88)),C89+D89)</f>
        <v/>
      </c>
      <c r="G89" s="1" t="str">
        <f t="shared" si="13"/>
        <v/>
      </c>
      <c r="H89" s="2" t="str">
        <f t="shared" si="14"/>
        <v/>
      </c>
      <c r="I89" s="2" t="str">
        <f>IF(G89="",IF(G88="","",SUM($I$6:I88)),H89*$C$2)</f>
        <v/>
      </c>
      <c r="J89" s="2" t="str">
        <f>IF(G89="",IF(G88="","",SUM($J$6:J88)),K89-I89)</f>
        <v/>
      </c>
      <c r="K89" s="2" t="str">
        <f>IF(G89="",IF(G88="","",SUM(K$6:K88)),$H$6*(100%+$C$2)^$I$1*$C$2/((100%+$C$2)^$I$1-1))</f>
        <v/>
      </c>
      <c r="O89" s="15" t="str">
        <f t="shared" si="8"/>
        <v/>
      </c>
      <c r="P89" s="51" t="str">
        <f t="shared" si="9"/>
        <v/>
      </c>
      <c r="Q89" s="2" t="str">
        <f t="shared" si="15"/>
        <v/>
      </c>
      <c r="R89" s="18" t="str">
        <f t="shared" si="10"/>
        <v/>
      </c>
    </row>
    <row r="90" spans="1:18" x14ac:dyDescent="0.35">
      <c r="A90" s="1" t="str">
        <f t="shared" si="11"/>
        <v/>
      </c>
      <c r="B90" s="2" t="str">
        <f t="shared" si="12"/>
        <v/>
      </c>
      <c r="C90" s="2" t="str">
        <f>IF(A90="",IF(A89="","",SUM($C$6:C89)),B90*$C$2)</f>
        <v/>
      </c>
      <c r="D90" s="2" t="str">
        <f>IF(A90="",IF(A89="","",SUM($D$6:D89)),($B$6/$I$1))</f>
        <v/>
      </c>
      <c r="E90" s="2" t="str">
        <f>IF(A90="",IF(A89="","",SUM($E$6:E89)),C90+D90)</f>
        <v/>
      </c>
      <c r="G90" s="1" t="str">
        <f t="shared" si="13"/>
        <v/>
      </c>
      <c r="H90" s="2" t="str">
        <f t="shared" si="14"/>
        <v/>
      </c>
      <c r="I90" s="2" t="str">
        <f>IF(G90="",IF(G89="","",SUM($I$6:I89)),H90*$C$2)</f>
        <v/>
      </c>
      <c r="J90" s="2" t="str">
        <f>IF(G90="",IF(G89="","",SUM($J$6:J89)),K90-I90)</f>
        <v/>
      </c>
      <c r="K90" s="2" t="str">
        <f>IF(G90="",IF(G89="","",SUM(K$6:K89)),$H$6*(100%+$C$2)^$I$1*$C$2/((100%+$C$2)^$I$1-1))</f>
        <v/>
      </c>
      <c r="O90" s="15" t="str">
        <f t="shared" si="8"/>
        <v/>
      </c>
      <c r="P90" s="51" t="str">
        <f t="shared" si="9"/>
        <v/>
      </c>
      <c r="Q90" s="2" t="str">
        <f t="shared" si="15"/>
        <v/>
      </c>
      <c r="R90" s="18" t="str">
        <f t="shared" si="10"/>
        <v/>
      </c>
    </row>
    <row r="91" spans="1:18" x14ac:dyDescent="0.35">
      <c r="A91" s="1" t="str">
        <f t="shared" si="11"/>
        <v/>
      </c>
      <c r="B91" s="2" t="str">
        <f t="shared" si="12"/>
        <v/>
      </c>
      <c r="C91" s="2" t="str">
        <f>IF(A91="",IF(A90="","",SUM($C$6:C90)),B91*$C$2)</f>
        <v/>
      </c>
      <c r="D91" s="2" t="str">
        <f>IF(A91="",IF(A90="","",SUM($D$6:D90)),($B$6/$I$1))</f>
        <v/>
      </c>
      <c r="E91" s="2" t="str">
        <f>IF(A91="",IF(A90="","",SUM($E$6:E90)),C91+D91)</f>
        <v/>
      </c>
      <c r="G91" s="1" t="str">
        <f t="shared" si="13"/>
        <v/>
      </c>
      <c r="H91" s="2" t="str">
        <f t="shared" si="14"/>
        <v/>
      </c>
      <c r="I91" s="2" t="str">
        <f>IF(G91="",IF(G90="","",SUM($I$6:I90)),H91*$C$2)</f>
        <v/>
      </c>
      <c r="J91" s="2" t="str">
        <f>IF(G91="",IF(G90="","",SUM($J$6:J90)),K91-I91)</f>
        <v/>
      </c>
      <c r="K91" s="2" t="str">
        <f>IF(G91="",IF(G90="","",SUM(K$6:K90)),$H$6*(100%+$C$2)^$I$1*$C$2/((100%+$C$2)^$I$1-1))</f>
        <v/>
      </c>
      <c r="O91" s="15" t="str">
        <f t="shared" si="8"/>
        <v/>
      </c>
      <c r="P91" s="51" t="str">
        <f t="shared" si="9"/>
        <v/>
      </c>
      <c r="Q91" s="2" t="str">
        <f t="shared" si="15"/>
        <v/>
      </c>
      <c r="R91" s="18" t="str">
        <f t="shared" si="10"/>
        <v/>
      </c>
    </row>
    <row r="92" spans="1:18" x14ac:dyDescent="0.35">
      <c r="A92" s="1" t="str">
        <f t="shared" si="11"/>
        <v/>
      </c>
      <c r="B92" s="2" t="str">
        <f t="shared" si="12"/>
        <v/>
      </c>
      <c r="C92" s="2" t="str">
        <f>IF(A92="",IF(A91="","",SUM($C$6:C91)),B92*$C$2)</f>
        <v/>
      </c>
      <c r="D92" s="2" t="str">
        <f>IF(A92="",IF(A91="","",SUM($D$6:D91)),($B$6/$I$1))</f>
        <v/>
      </c>
      <c r="E92" s="2" t="str">
        <f>IF(A92="",IF(A91="","",SUM($E$6:E91)),C92+D92)</f>
        <v/>
      </c>
      <c r="G92" s="1" t="str">
        <f t="shared" si="13"/>
        <v/>
      </c>
      <c r="H92" s="2" t="str">
        <f t="shared" si="14"/>
        <v/>
      </c>
      <c r="I92" s="2" t="str">
        <f>IF(G92="",IF(G91="","",SUM($I$6:I91)),H92*$C$2)</f>
        <v/>
      </c>
      <c r="J92" s="2" t="str">
        <f>IF(G92="",IF(G91="","",SUM($J$6:J91)),K92-I92)</f>
        <v/>
      </c>
      <c r="K92" s="2" t="str">
        <f>IF(G92="",IF(G91="","",SUM(K$6:K91)),$H$6*(100%+$C$2)^$I$1*$C$2/((100%+$C$2)^$I$1-1))</f>
        <v/>
      </c>
      <c r="O92" s="15" t="str">
        <f t="shared" si="8"/>
        <v/>
      </c>
      <c r="P92" s="51" t="str">
        <f t="shared" si="9"/>
        <v/>
      </c>
      <c r="Q92" s="2" t="str">
        <f t="shared" si="15"/>
        <v/>
      </c>
      <c r="R92" s="18" t="str">
        <f t="shared" si="10"/>
        <v/>
      </c>
    </row>
    <row r="93" spans="1:18" x14ac:dyDescent="0.35">
      <c r="A93" s="1" t="str">
        <f t="shared" si="11"/>
        <v/>
      </c>
      <c r="B93" s="2" t="str">
        <f t="shared" si="12"/>
        <v/>
      </c>
      <c r="C93" s="2" t="str">
        <f>IF(A93="",IF(A92="","",SUM($C$6:C92)),B93*$C$2)</f>
        <v/>
      </c>
      <c r="D93" s="2" t="str">
        <f>IF(A93="",IF(A92="","",SUM($D$6:D92)),($B$6/$I$1))</f>
        <v/>
      </c>
      <c r="E93" s="2" t="str">
        <f>IF(A93="",IF(A92="","",SUM($E$6:E92)),C93+D93)</f>
        <v/>
      </c>
      <c r="G93" s="1" t="str">
        <f t="shared" si="13"/>
        <v/>
      </c>
      <c r="H93" s="2" t="str">
        <f t="shared" si="14"/>
        <v/>
      </c>
      <c r="I93" s="2" t="str">
        <f>IF(G93="",IF(G92="","",SUM($I$6:I92)),H93*$C$2)</f>
        <v/>
      </c>
      <c r="J93" s="2" t="str">
        <f>IF(G93="",IF(G92="","",SUM($J$6:J92)),K93-I93)</f>
        <v/>
      </c>
      <c r="K93" s="2" t="str">
        <f>IF(G93="",IF(G92="","",SUM(K$6:K92)),$H$6*(100%+$C$2)^$I$1*$C$2/((100%+$C$2)^$I$1-1))</f>
        <v/>
      </c>
      <c r="O93" s="15" t="str">
        <f t="shared" si="8"/>
        <v/>
      </c>
      <c r="P93" s="51" t="str">
        <f t="shared" si="9"/>
        <v/>
      </c>
      <c r="Q93" s="2" t="str">
        <f t="shared" si="15"/>
        <v/>
      </c>
      <c r="R93" s="18" t="str">
        <f t="shared" si="10"/>
        <v/>
      </c>
    </row>
    <row r="94" spans="1:18" x14ac:dyDescent="0.35">
      <c r="A94" s="1" t="str">
        <f t="shared" si="11"/>
        <v/>
      </c>
      <c r="B94" s="2" t="str">
        <f t="shared" si="12"/>
        <v/>
      </c>
      <c r="C94" s="2" t="str">
        <f>IF(A94="",IF(A93="","",SUM($C$6:C93)),B94*$C$2)</f>
        <v/>
      </c>
      <c r="D94" s="2" t="str">
        <f>IF(A94="",IF(A93="","",SUM($D$6:D93)),($B$6/$I$1))</f>
        <v/>
      </c>
      <c r="E94" s="2" t="str">
        <f>IF(A94="",IF(A93="","",SUM($E$6:E93)),C94+D94)</f>
        <v/>
      </c>
      <c r="G94" s="1" t="str">
        <f t="shared" si="13"/>
        <v/>
      </c>
      <c r="H94" s="2" t="str">
        <f t="shared" si="14"/>
        <v/>
      </c>
      <c r="I94" s="2" t="str">
        <f>IF(G94="",IF(G93="","",SUM($I$6:I93)),H94*$C$2)</f>
        <v/>
      </c>
      <c r="J94" s="2" t="str">
        <f>IF(G94="",IF(G93="","",SUM($J$6:J93)),K94-I94)</f>
        <v/>
      </c>
      <c r="K94" s="2" t="str">
        <f>IF(G94="",IF(G93="","",SUM(K$6:K93)),$H$6*(100%+$C$2)^$I$1*$C$2/((100%+$C$2)^$I$1-1))</f>
        <v/>
      </c>
      <c r="O94" s="15" t="str">
        <f t="shared" si="8"/>
        <v/>
      </c>
      <c r="P94" s="51" t="str">
        <f t="shared" si="9"/>
        <v/>
      </c>
      <c r="Q94" s="2" t="str">
        <f t="shared" si="15"/>
        <v/>
      </c>
      <c r="R94" s="18" t="str">
        <f t="shared" si="10"/>
        <v/>
      </c>
    </row>
    <row r="95" spans="1:18" x14ac:dyDescent="0.35">
      <c r="A95" s="1" t="str">
        <f t="shared" si="11"/>
        <v/>
      </c>
      <c r="B95" s="2" t="str">
        <f t="shared" si="12"/>
        <v/>
      </c>
      <c r="C95" s="2" t="str">
        <f>IF(A95="",IF(A94="","",SUM($C$6:C94)),B95*$C$2)</f>
        <v/>
      </c>
      <c r="D95" s="2" t="str">
        <f>IF(A95="",IF(A94="","",SUM($D$6:D94)),($B$6/$I$1))</f>
        <v/>
      </c>
      <c r="E95" s="2" t="str">
        <f>IF(A95="",IF(A94="","",SUM($E$6:E94)),C95+D95)</f>
        <v/>
      </c>
      <c r="G95" s="1" t="str">
        <f t="shared" si="13"/>
        <v/>
      </c>
      <c r="H95" s="2" t="str">
        <f t="shared" si="14"/>
        <v/>
      </c>
      <c r="I95" s="2" t="str">
        <f>IF(G95="",IF(G94="","",SUM($I$6:I94)),H95*$C$2)</f>
        <v/>
      </c>
      <c r="J95" s="2" t="str">
        <f>IF(G95="",IF(G94="","",SUM($J$6:J94)),K95-I95)</f>
        <v/>
      </c>
      <c r="K95" s="2" t="str">
        <f>IF(G95="",IF(G94="","",SUM(K$6:K94)),$H$6*(100%+$C$2)^$I$1*$C$2/((100%+$C$2)^$I$1-1))</f>
        <v/>
      </c>
      <c r="O95" s="15" t="str">
        <f t="shared" si="8"/>
        <v/>
      </c>
      <c r="P95" s="51" t="str">
        <f t="shared" si="9"/>
        <v/>
      </c>
      <c r="Q95" s="2" t="str">
        <f t="shared" si="15"/>
        <v/>
      </c>
      <c r="R95" s="18" t="str">
        <f t="shared" si="10"/>
        <v/>
      </c>
    </row>
    <row r="96" spans="1:18" x14ac:dyDescent="0.35">
      <c r="A96" s="1" t="str">
        <f t="shared" si="11"/>
        <v/>
      </c>
      <c r="B96" s="2" t="str">
        <f t="shared" si="12"/>
        <v/>
      </c>
      <c r="C96" s="2" t="str">
        <f>IF(A96="",IF(A95="","",SUM($C$6:C95)),B96*$C$2)</f>
        <v/>
      </c>
      <c r="D96" s="2" t="str">
        <f>IF(A96="",IF(A95="","",SUM($D$6:D95)),($B$6/$I$1))</f>
        <v/>
      </c>
      <c r="E96" s="2" t="str">
        <f>IF(A96="",IF(A95="","",SUM($E$6:E95)),C96+D96)</f>
        <v/>
      </c>
      <c r="G96" s="1" t="str">
        <f t="shared" si="13"/>
        <v/>
      </c>
      <c r="H96" s="2" t="str">
        <f t="shared" si="14"/>
        <v/>
      </c>
      <c r="I96" s="2" t="str">
        <f>IF(G96="",IF(G95="","",SUM($I$6:I95)),H96*$C$2)</f>
        <v/>
      </c>
      <c r="J96" s="2" t="str">
        <f>IF(G96="",IF(G95="","",SUM($J$6:J95)),K96-I96)</f>
        <v/>
      </c>
      <c r="K96" s="2" t="str">
        <f>IF(G96="",IF(G95="","",SUM(K$6:K95)),$H$6*(100%+$C$2)^$I$1*$C$2/((100%+$C$2)^$I$1-1))</f>
        <v/>
      </c>
      <c r="O96" s="15" t="str">
        <f t="shared" si="8"/>
        <v/>
      </c>
      <c r="P96" s="51" t="str">
        <f t="shared" si="9"/>
        <v/>
      </c>
      <c r="Q96" s="2" t="str">
        <f t="shared" si="15"/>
        <v/>
      </c>
      <c r="R96" s="18" t="str">
        <f t="shared" si="10"/>
        <v/>
      </c>
    </row>
    <row r="97" spans="1:18" x14ac:dyDescent="0.35">
      <c r="A97" s="1" t="str">
        <f t="shared" si="11"/>
        <v/>
      </c>
      <c r="B97" s="2" t="str">
        <f t="shared" si="12"/>
        <v/>
      </c>
      <c r="C97" s="2" t="str">
        <f>IF(A97="",IF(A96="","",SUM($C$6:C96)),B97*$C$2)</f>
        <v/>
      </c>
      <c r="D97" s="2" t="str">
        <f>IF(A97="",IF(A96="","",SUM($D$6:D96)),($B$6/$I$1))</f>
        <v/>
      </c>
      <c r="E97" s="2" t="str">
        <f>IF(A97="",IF(A96="","",SUM($E$6:E96)),C97+D97)</f>
        <v/>
      </c>
      <c r="G97" s="1" t="str">
        <f t="shared" si="13"/>
        <v/>
      </c>
      <c r="H97" s="2" t="str">
        <f t="shared" si="14"/>
        <v/>
      </c>
      <c r="I97" s="2" t="str">
        <f>IF(G97="",IF(G96="","",SUM($I$6:I96)),H97*$C$2)</f>
        <v/>
      </c>
      <c r="J97" s="2" t="str">
        <f>IF(G97="",IF(G96="","",SUM($J$6:J96)),K97-I97)</f>
        <v/>
      </c>
      <c r="K97" s="2" t="str">
        <f>IF(G97="",IF(G96="","",SUM(K$6:K96)),$H$6*(100%+$C$2)^$I$1*$C$2/((100%+$C$2)^$I$1-1))</f>
        <v/>
      </c>
      <c r="O97" s="15" t="str">
        <f t="shared" si="8"/>
        <v/>
      </c>
      <c r="P97" s="51" t="str">
        <f t="shared" si="9"/>
        <v/>
      </c>
      <c r="Q97" s="2" t="str">
        <f t="shared" si="15"/>
        <v/>
      </c>
      <c r="R97" s="18" t="str">
        <f t="shared" si="10"/>
        <v/>
      </c>
    </row>
    <row r="98" spans="1:18" x14ac:dyDescent="0.35">
      <c r="A98" s="1" t="str">
        <f t="shared" si="11"/>
        <v/>
      </c>
      <c r="B98" s="2" t="str">
        <f t="shared" si="12"/>
        <v/>
      </c>
      <c r="C98" s="2" t="str">
        <f>IF(A98="",IF(A97="","",SUM($C$6:C97)),B98*$C$2)</f>
        <v/>
      </c>
      <c r="D98" s="2" t="str">
        <f>IF(A98="",IF(A97="","",SUM($D$6:D97)),($B$6/$I$1))</f>
        <v/>
      </c>
      <c r="E98" s="2" t="str">
        <f>IF(A98="",IF(A97="","",SUM($E$6:E97)),C98+D98)</f>
        <v/>
      </c>
      <c r="G98" s="1" t="str">
        <f t="shared" si="13"/>
        <v/>
      </c>
      <c r="H98" s="2" t="str">
        <f t="shared" si="14"/>
        <v/>
      </c>
      <c r="I98" s="2" t="str">
        <f>IF(G98="",IF(G97="","",SUM($I$6:I97)),H98*$C$2)</f>
        <v/>
      </c>
      <c r="J98" s="2" t="str">
        <f>IF(G98="",IF(G97="","",SUM($J$6:J97)),K98-I98)</f>
        <v/>
      </c>
      <c r="K98" s="2" t="str">
        <f>IF(G98="",IF(G97="","",SUM(K$6:K97)),$H$6*(100%+$C$2)^$I$1*$C$2/((100%+$C$2)^$I$1-1))</f>
        <v/>
      </c>
      <c r="O98" s="15" t="str">
        <f t="shared" si="8"/>
        <v/>
      </c>
      <c r="P98" s="51" t="str">
        <f t="shared" si="9"/>
        <v/>
      </c>
      <c r="Q98" s="2" t="str">
        <f t="shared" si="15"/>
        <v/>
      </c>
      <c r="R98" s="18" t="str">
        <f t="shared" si="10"/>
        <v/>
      </c>
    </row>
    <row r="99" spans="1:18" x14ac:dyDescent="0.35">
      <c r="A99" s="1" t="str">
        <f t="shared" si="11"/>
        <v/>
      </c>
      <c r="B99" s="2" t="str">
        <f t="shared" si="12"/>
        <v/>
      </c>
      <c r="C99" s="2" t="str">
        <f>IF(A99="",IF(A98="","",SUM($C$6:C98)),B99*$C$2)</f>
        <v/>
      </c>
      <c r="D99" s="2" t="str">
        <f>IF(A99="",IF(A98="","",SUM($D$6:D98)),($B$6/$I$1))</f>
        <v/>
      </c>
      <c r="E99" s="2" t="str">
        <f>IF(A99="",IF(A98="","",SUM($E$6:E98)),C99+D99)</f>
        <v/>
      </c>
      <c r="G99" s="1" t="str">
        <f t="shared" si="13"/>
        <v/>
      </c>
      <c r="H99" s="2" t="str">
        <f t="shared" si="14"/>
        <v/>
      </c>
      <c r="I99" s="2" t="str">
        <f>IF(G99="",IF(G98="","",SUM($I$6:I98)),H99*$C$2)</f>
        <v/>
      </c>
      <c r="J99" s="2" t="str">
        <f>IF(G99="",IF(G98="","",SUM($J$6:J98)),K99-I99)</f>
        <v/>
      </c>
      <c r="K99" s="2" t="str">
        <f>IF(G99="",IF(G98="","",SUM(K$6:K98)),$H$6*(100%+$C$2)^$I$1*$C$2/((100%+$C$2)^$I$1-1))</f>
        <v/>
      </c>
      <c r="O99" s="15" t="str">
        <f t="shared" si="8"/>
        <v/>
      </c>
      <c r="P99" s="51" t="str">
        <f t="shared" si="9"/>
        <v/>
      </c>
      <c r="Q99" s="2" t="str">
        <f t="shared" si="15"/>
        <v/>
      </c>
      <c r="R99" s="18" t="str">
        <f t="shared" si="10"/>
        <v/>
      </c>
    </row>
    <row r="100" spans="1:18" x14ac:dyDescent="0.35">
      <c r="A100" s="1" t="str">
        <f t="shared" si="11"/>
        <v/>
      </c>
      <c r="B100" s="2" t="str">
        <f t="shared" si="12"/>
        <v/>
      </c>
      <c r="C100" s="2" t="str">
        <f>IF(A100="",IF(A99="","",SUM($C$6:C99)),B100*$C$2)</f>
        <v/>
      </c>
      <c r="D100" s="2" t="str">
        <f>IF(A100="",IF(A99="","",SUM($D$6:D99)),($B$6/$I$1))</f>
        <v/>
      </c>
      <c r="E100" s="2" t="str">
        <f>IF(A100="",IF(A99="","",SUM($E$6:E99)),C100+D100)</f>
        <v/>
      </c>
      <c r="G100" s="1" t="str">
        <f t="shared" si="13"/>
        <v/>
      </c>
      <c r="H100" s="2" t="str">
        <f t="shared" si="14"/>
        <v/>
      </c>
      <c r="I100" s="2" t="str">
        <f>IF(G100="",IF(G99="","",SUM($I$6:I99)),H100*$C$2)</f>
        <v/>
      </c>
      <c r="J100" s="2" t="str">
        <f>IF(G100="",IF(G99="","",SUM($J$6:J99)),K100-I100)</f>
        <v/>
      </c>
      <c r="K100" s="2" t="str">
        <f>IF(G100="",IF(G99="","",SUM(K$6:K99)),$H$6*(100%+$C$2)^$I$1*$C$2/((100%+$C$2)^$I$1-1))</f>
        <v/>
      </c>
      <c r="O100" s="15" t="str">
        <f t="shared" si="8"/>
        <v/>
      </c>
      <c r="P100" s="51" t="str">
        <f t="shared" si="9"/>
        <v/>
      </c>
      <c r="Q100" s="2" t="str">
        <f t="shared" si="15"/>
        <v/>
      </c>
      <c r="R100" s="18" t="str">
        <f t="shared" si="10"/>
        <v/>
      </c>
    </row>
    <row r="101" spans="1:18" x14ac:dyDescent="0.35">
      <c r="A101" s="1" t="str">
        <f t="shared" si="11"/>
        <v/>
      </c>
      <c r="B101" s="2" t="str">
        <f t="shared" si="12"/>
        <v/>
      </c>
      <c r="C101" s="2" t="str">
        <f>IF(A101="",IF(A100="","",SUM($C$6:C100)),B101*$C$2)</f>
        <v/>
      </c>
      <c r="D101" s="2" t="str">
        <f>IF(A101="",IF(A100="","",SUM($D$6:D100)),($B$6/$I$1))</f>
        <v/>
      </c>
      <c r="E101" s="2" t="str">
        <f>IF(A101="",IF(A100="","",SUM($E$6:E100)),C101+D101)</f>
        <v/>
      </c>
      <c r="G101" s="1" t="str">
        <f t="shared" si="13"/>
        <v/>
      </c>
      <c r="H101" s="2" t="str">
        <f t="shared" si="14"/>
        <v/>
      </c>
      <c r="I101" s="2" t="str">
        <f>IF(G101="",IF(G100="","",SUM($I$6:I100)),H101*$C$2)</f>
        <v/>
      </c>
      <c r="J101" s="2" t="str">
        <f>IF(G101="",IF(G100="","",SUM($J$6:J100)),K101-I101)</f>
        <v/>
      </c>
      <c r="K101" s="2" t="str">
        <f>IF(G101="",IF(G100="","",SUM(K$6:K100)),$H$6*(100%+$C$2)^$I$1*$C$2/((100%+$C$2)^$I$1-1))</f>
        <v/>
      </c>
      <c r="O101" s="15" t="str">
        <f t="shared" si="8"/>
        <v/>
      </c>
      <c r="P101" s="51" t="str">
        <f t="shared" si="9"/>
        <v/>
      </c>
      <c r="Q101" s="2" t="str">
        <f t="shared" si="15"/>
        <v/>
      </c>
      <c r="R101" s="18" t="str">
        <f t="shared" si="10"/>
        <v/>
      </c>
    </row>
    <row r="102" spans="1:18" x14ac:dyDescent="0.35">
      <c r="A102" s="1" t="str">
        <f t="shared" si="11"/>
        <v/>
      </c>
      <c r="B102" s="2" t="str">
        <f t="shared" si="12"/>
        <v/>
      </c>
      <c r="C102" s="2" t="str">
        <f>IF(A102="",IF(A101="","",SUM($C$6:C101)),B102*$C$2)</f>
        <v/>
      </c>
      <c r="D102" s="2" t="str">
        <f>IF(A102="",IF(A101="","",SUM($D$6:D101)),($B$6/$I$1))</f>
        <v/>
      </c>
      <c r="E102" s="2" t="str">
        <f>IF(A102="",IF(A101="","",SUM($E$6:E101)),C102+D102)</f>
        <v/>
      </c>
      <c r="G102" s="1" t="str">
        <f t="shared" si="13"/>
        <v/>
      </c>
      <c r="H102" s="2" t="str">
        <f t="shared" si="14"/>
        <v/>
      </c>
      <c r="I102" s="2" t="str">
        <f>IF(G102="",IF(G101="","",SUM($I$6:I101)),H102*$C$2)</f>
        <v/>
      </c>
      <c r="J102" s="2" t="str">
        <f>IF(G102="",IF(G101="","",SUM($J$6:J101)),K102-I102)</f>
        <v/>
      </c>
      <c r="K102" s="2" t="str">
        <f>IF(G102="",IF(G101="","",SUM(K$6:K101)),$H$6*(100%+$C$2)^$I$1*$C$2/((100%+$C$2)^$I$1-1))</f>
        <v/>
      </c>
      <c r="O102" s="15" t="str">
        <f t="shared" si="8"/>
        <v/>
      </c>
      <c r="P102" s="51" t="str">
        <f t="shared" si="9"/>
        <v/>
      </c>
      <c r="Q102" s="2" t="str">
        <f t="shared" si="15"/>
        <v/>
      </c>
      <c r="R102" s="18" t="str">
        <f t="shared" si="10"/>
        <v/>
      </c>
    </row>
    <row r="103" spans="1:18" x14ac:dyDescent="0.35">
      <c r="A103" s="1" t="str">
        <f t="shared" si="11"/>
        <v/>
      </c>
      <c r="B103" s="2" t="str">
        <f t="shared" si="12"/>
        <v/>
      </c>
      <c r="C103" s="2" t="str">
        <f>IF(A103="",IF(A102="","",SUM($C$6:C102)),B103*$C$2)</f>
        <v/>
      </c>
      <c r="D103" s="2" t="str">
        <f>IF(A103="",IF(A102="","",SUM($D$6:D102)),($B$6/$I$1))</f>
        <v/>
      </c>
      <c r="E103" s="2" t="str">
        <f>IF(A103="",IF(A102="","",SUM($E$6:E102)),C103+D103)</f>
        <v/>
      </c>
      <c r="G103" s="1" t="str">
        <f t="shared" si="13"/>
        <v/>
      </c>
      <c r="H103" s="2" t="str">
        <f t="shared" si="14"/>
        <v/>
      </c>
      <c r="I103" s="2" t="str">
        <f>IF(G103="",IF(G102="","",SUM($I$6:I102)),H103*$C$2)</f>
        <v/>
      </c>
      <c r="J103" s="2" t="str">
        <f>IF(G103="",IF(G102="","",SUM($J$6:J102)),K103-I103)</f>
        <v/>
      </c>
      <c r="K103" s="2" t="str">
        <f>IF(G103="",IF(G102="","",SUM(K$6:K102)),$H$6*(100%+$C$2)^$I$1*$C$2/((100%+$C$2)^$I$1-1))</f>
        <v/>
      </c>
      <c r="O103" s="15" t="str">
        <f t="shared" si="8"/>
        <v/>
      </c>
      <c r="P103" s="51" t="str">
        <f t="shared" si="9"/>
        <v/>
      </c>
      <c r="Q103" s="2" t="str">
        <f t="shared" si="15"/>
        <v/>
      </c>
      <c r="R103" s="18" t="str">
        <f t="shared" si="10"/>
        <v/>
      </c>
    </row>
    <row r="104" spans="1:18" x14ac:dyDescent="0.35">
      <c r="A104" s="1" t="str">
        <f t="shared" si="11"/>
        <v/>
      </c>
      <c r="B104" s="2" t="str">
        <f t="shared" si="12"/>
        <v/>
      </c>
      <c r="C104" s="2" t="str">
        <f>IF(A104="",IF(A103="","",SUM($C$6:C103)),B104*$C$2)</f>
        <v/>
      </c>
      <c r="D104" s="2" t="str">
        <f>IF(A104="",IF(A103="","",SUM($D$6:D103)),($B$6/$I$1))</f>
        <v/>
      </c>
      <c r="E104" s="2" t="str">
        <f>IF(A104="",IF(A103="","",SUM($E$6:E103)),C104+D104)</f>
        <v/>
      </c>
      <c r="G104" s="1" t="str">
        <f t="shared" si="13"/>
        <v/>
      </c>
      <c r="H104" s="2" t="str">
        <f t="shared" si="14"/>
        <v/>
      </c>
      <c r="I104" s="2" t="str">
        <f>IF(G104="",IF(G103="","",SUM($I$6:I103)),H104*$C$2)</f>
        <v/>
      </c>
      <c r="J104" s="2" t="str">
        <f>IF(G104="",IF(G103="","",SUM($J$6:J103)),K104-I104)</f>
        <v/>
      </c>
      <c r="K104" s="2" t="str">
        <f>IF(G104="",IF(G103="","",SUM(K$6:K103)),$H$6*(100%+$C$2)^$I$1*$C$2/((100%+$C$2)^$I$1-1))</f>
        <v/>
      </c>
      <c r="O104" s="15" t="str">
        <f t="shared" si="8"/>
        <v/>
      </c>
      <c r="P104" s="51" t="str">
        <f t="shared" si="9"/>
        <v/>
      </c>
      <c r="Q104" s="2" t="str">
        <f t="shared" si="15"/>
        <v/>
      </c>
      <c r="R104" s="18" t="str">
        <f t="shared" si="10"/>
        <v/>
      </c>
    </row>
    <row r="105" spans="1:18" x14ac:dyDescent="0.35">
      <c r="A105" s="1" t="str">
        <f t="shared" si="11"/>
        <v/>
      </c>
      <c r="B105" s="2" t="str">
        <f t="shared" si="12"/>
        <v/>
      </c>
      <c r="C105" s="2" t="str">
        <f>IF(A105="",IF(A104="","",SUM($C$6:C104)),B105*$C$2)</f>
        <v/>
      </c>
      <c r="D105" s="2" t="str">
        <f>IF(A105="",IF(A104="","",SUM($D$6:D104)),($B$6/$I$1))</f>
        <v/>
      </c>
      <c r="E105" s="2" t="str">
        <f>IF(A105="",IF(A104="","",SUM($E$6:E104)),C105+D105)</f>
        <v/>
      </c>
      <c r="G105" s="1" t="str">
        <f t="shared" si="13"/>
        <v/>
      </c>
      <c r="H105" s="2" t="str">
        <f t="shared" si="14"/>
        <v/>
      </c>
      <c r="I105" s="2" t="str">
        <f>IF(G105="",IF(G104="","",SUM($I$6:I104)),H105*$C$2)</f>
        <v/>
      </c>
      <c r="J105" s="2" t="str">
        <f>IF(G105="",IF(G104="","",SUM($J$6:J104)),K105-I105)</f>
        <v/>
      </c>
      <c r="K105" s="2" t="str">
        <f>IF(G105="",IF(G104="","",SUM(K$6:K104)),$H$6*(100%+$C$2)^$I$1*$C$2/((100%+$C$2)^$I$1-1))</f>
        <v/>
      </c>
      <c r="O105" s="15" t="str">
        <f t="shared" si="8"/>
        <v/>
      </c>
      <c r="P105" s="51" t="str">
        <f t="shared" si="9"/>
        <v/>
      </c>
      <c r="Q105" s="2" t="str">
        <f t="shared" si="15"/>
        <v/>
      </c>
      <c r="R105" s="18" t="str">
        <f t="shared" si="10"/>
        <v/>
      </c>
    </row>
    <row r="106" spans="1:18" x14ac:dyDescent="0.35">
      <c r="A106" s="1" t="str">
        <f t="shared" si="11"/>
        <v/>
      </c>
      <c r="B106" s="2" t="str">
        <f t="shared" si="12"/>
        <v/>
      </c>
      <c r="C106" s="2" t="str">
        <f>IF(A106="",IF(A105="","",SUM($C$6:C105)),B106*$C$2)</f>
        <v/>
      </c>
      <c r="D106" s="2" t="str">
        <f>IF(A106="",IF(A105="","",SUM($D$6:D105)),($B$6/$I$1))</f>
        <v/>
      </c>
      <c r="E106" s="2" t="str">
        <f>IF(A106="",IF(A105="","",SUM($E$6:E105)),C106+D106)</f>
        <v/>
      </c>
      <c r="G106" s="1" t="str">
        <f t="shared" si="13"/>
        <v/>
      </c>
      <c r="H106" s="2" t="str">
        <f t="shared" si="14"/>
        <v/>
      </c>
      <c r="I106" s="2" t="str">
        <f>IF(G106="",IF(G105="","",SUM($I$6:I105)),H106*$C$2)</f>
        <v/>
      </c>
      <c r="J106" s="2" t="str">
        <f>IF(G106="",IF(G105="","",SUM($J$6:J105)),K106-I106)</f>
        <v/>
      </c>
      <c r="K106" s="2" t="str">
        <f>IF(G106="",IF(G105="","",SUM(K$6:K105)),$H$6*(100%+$C$2)^$I$1*$C$2/((100%+$C$2)^$I$1-1))</f>
        <v/>
      </c>
      <c r="O106" s="15" t="str">
        <f t="shared" si="8"/>
        <v/>
      </c>
      <c r="P106" s="51" t="str">
        <f t="shared" si="9"/>
        <v/>
      </c>
      <c r="Q106" s="2" t="str">
        <f t="shared" si="15"/>
        <v/>
      </c>
      <c r="R106" s="18" t="str">
        <f t="shared" si="10"/>
        <v/>
      </c>
    </row>
    <row r="107" spans="1:18" x14ac:dyDescent="0.35">
      <c r="A107" s="1" t="str">
        <f t="shared" si="11"/>
        <v/>
      </c>
      <c r="B107" s="2" t="str">
        <f t="shared" si="12"/>
        <v/>
      </c>
      <c r="C107" s="2" t="str">
        <f>IF(A107="",IF(A106="","",SUM($C$6:C106)),B107*$C$2)</f>
        <v/>
      </c>
      <c r="D107" s="2" t="str">
        <f>IF(A107="",IF(A106="","",SUM($D$6:D106)),($B$6/$I$1))</f>
        <v/>
      </c>
      <c r="E107" s="2" t="str">
        <f>IF(A107="",IF(A106="","",SUM($E$6:E106)),C107+D107)</f>
        <v/>
      </c>
      <c r="G107" s="1" t="str">
        <f t="shared" si="13"/>
        <v/>
      </c>
      <c r="H107" s="2" t="str">
        <f t="shared" si="14"/>
        <v/>
      </c>
      <c r="I107" s="2" t="str">
        <f>IF(G107="",IF(G106="","",SUM($I$6:I106)),H107*$C$2)</f>
        <v/>
      </c>
      <c r="J107" s="2" t="str">
        <f>IF(G107="",IF(G106="","",SUM($J$6:J106)),K107-I107)</f>
        <v/>
      </c>
      <c r="K107" s="2" t="str">
        <f>IF(G107="",IF(G106="","",SUM(K$6:K106)),$H$6*(100%+$C$2)^$I$1*$C$2/((100%+$C$2)^$I$1-1))</f>
        <v/>
      </c>
      <c r="O107" s="15" t="str">
        <f t="shared" si="8"/>
        <v/>
      </c>
      <c r="P107" s="51" t="str">
        <f t="shared" si="9"/>
        <v/>
      </c>
      <c r="Q107" s="2" t="str">
        <f t="shared" si="15"/>
        <v/>
      </c>
      <c r="R107" s="18" t="str">
        <f t="shared" si="10"/>
        <v/>
      </c>
    </row>
    <row r="108" spans="1:18" x14ac:dyDescent="0.35">
      <c r="A108" s="1" t="str">
        <f t="shared" si="11"/>
        <v/>
      </c>
      <c r="B108" s="2" t="str">
        <f t="shared" si="12"/>
        <v/>
      </c>
      <c r="C108" s="2" t="str">
        <f>IF(A108="",IF(A107="","",SUM($C$6:C107)),B108*$C$2)</f>
        <v/>
      </c>
      <c r="D108" s="2" t="str">
        <f>IF(A108="",IF(A107="","",SUM($D$6:D107)),($B$6/$I$1))</f>
        <v/>
      </c>
      <c r="E108" s="2" t="str">
        <f>IF(A108="",IF(A107="","",SUM($E$6:E107)),C108+D108)</f>
        <v/>
      </c>
      <c r="G108" s="1" t="str">
        <f t="shared" si="13"/>
        <v/>
      </c>
      <c r="H108" s="2" t="str">
        <f t="shared" si="14"/>
        <v/>
      </c>
      <c r="I108" s="2" t="str">
        <f>IF(G108="",IF(G107="","",SUM($I$6:I107)),H108*$C$2)</f>
        <v/>
      </c>
      <c r="J108" s="2" t="str">
        <f>IF(G108="",IF(G107="","",SUM($J$6:J107)),K108-I108)</f>
        <v/>
      </c>
      <c r="K108" s="2" t="str">
        <f>IF(G108="",IF(G107="","",SUM(K$6:K107)),$H$6*(100%+$C$2)^$I$1*$C$2/((100%+$C$2)^$I$1-1))</f>
        <v/>
      </c>
      <c r="O108" s="15" t="str">
        <f t="shared" si="8"/>
        <v/>
      </c>
      <c r="P108" s="51" t="str">
        <f t="shared" si="9"/>
        <v/>
      </c>
      <c r="Q108" s="2" t="str">
        <f t="shared" si="15"/>
        <v/>
      </c>
      <c r="R108" s="18" t="str">
        <f t="shared" si="10"/>
        <v/>
      </c>
    </row>
    <row r="109" spans="1:18" x14ac:dyDescent="0.35">
      <c r="A109" s="1" t="str">
        <f t="shared" si="11"/>
        <v/>
      </c>
      <c r="B109" s="2" t="str">
        <f t="shared" si="12"/>
        <v/>
      </c>
      <c r="C109" s="2" t="str">
        <f>IF(A109="",IF(A108="","",SUM($C$6:C108)),B109*$C$2)</f>
        <v/>
      </c>
      <c r="D109" s="2" t="str">
        <f>IF(A109="",IF(A108="","",SUM($D$6:D108)),($B$6/$I$1))</f>
        <v/>
      </c>
      <c r="E109" s="2" t="str">
        <f>IF(A109="",IF(A108="","",SUM($E$6:E108)),C109+D109)</f>
        <v/>
      </c>
      <c r="G109" s="1" t="str">
        <f t="shared" si="13"/>
        <v/>
      </c>
      <c r="H109" s="2" t="str">
        <f t="shared" si="14"/>
        <v/>
      </c>
      <c r="I109" s="2" t="str">
        <f>IF(G109="",IF(G108="","",SUM($I$6:I108)),H109*$C$2)</f>
        <v/>
      </c>
      <c r="J109" s="2" t="str">
        <f>IF(G109="",IF(G108="","",SUM($J$6:J108)),K109-I109)</f>
        <v/>
      </c>
      <c r="K109" s="2" t="str">
        <f>IF(G109="",IF(G108="","",SUM(K$6:K108)),$H$6*(100%+$C$2)^$I$1*$C$2/((100%+$C$2)^$I$1-1))</f>
        <v/>
      </c>
      <c r="O109" s="15" t="str">
        <f t="shared" si="8"/>
        <v/>
      </c>
      <c r="P109" s="51" t="str">
        <f t="shared" si="9"/>
        <v/>
      </c>
      <c r="Q109" s="2" t="str">
        <f t="shared" si="15"/>
        <v/>
      </c>
      <c r="R109" s="18" t="str">
        <f t="shared" si="10"/>
        <v/>
      </c>
    </row>
    <row r="110" spans="1:18" x14ac:dyDescent="0.35">
      <c r="A110" s="1" t="str">
        <f t="shared" si="11"/>
        <v/>
      </c>
      <c r="B110" s="2" t="str">
        <f t="shared" si="12"/>
        <v/>
      </c>
      <c r="C110" s="2" t="str">
        <f>IF(A110="",IF(A109="","",SUM($C$6:C109)),B110*$C$2)</f>
        <v/>
      </c>
      <c r="D110" s="2" t="str">
        <f>IF(A110="",IF(A109="","",SUM($D$6:D109)),($B$6/$I$1))</f>
        <v/>
      </c>
      <c r="E110" s="2" t="str">
        <f>IF(A110="",IF(A109="","",SUM($E$6:E109)),C110+D110)</f>
        <v/>
      </c>
      <c r="G110" s="1" t="str">
        <f t="shared" si="13"/>
        <v/>
      </c>
      <c r="H110" s="2" t="str">
        <f t="shared" si="14"/>
        <v/>
      </c>
      <c r="I110" s="2" t="str">
        <f>IF(G110="",IF(G109="","",SUM($I$6:I109)),H110*$C$2)</f>
        <v/>
      </c>
      <c r="J110" s="2" t="str">
        <f>IF(G110="",IF(G109="","",SUM($J$6:J109)),K110-I110)</f>
        <v/>
      </c>
      <c r="K110" s="2" t="str">
        <f>IF(G110="",IF(G109="","",SUM(K$6:K109)),$H$6*(100%+$C$2)^$I$1*$C$2/((100%+$C$2)^$I$1-1))</f>
        <v/>
      </c>
      <c r="O110" s="15" t="str">
        <f t="shared" si="8"/>
        <v/>
      </c>
      <c r="P110" s="51" t="str">
        <f t="shared" si="9"/>
        <v/>
      </c>
      <c r="Q110" s="2" t="str">
        <f t="shared" si="15"/>
        <v/>
      </c>
      <c r="R110" s="18" t="str">
        <f t="shared" si="10"/>
        <v/>
      </c>
    </row>
    <row r="111" spans="1:18" x14ac:dyDescent="0.35">
      <c r="A111" s="1" t="str">
        <f t="shared" si="11"/>
        <v/>
      </c>
      <c r="B111" s="2" t="str">
        <f t="shared" si="12"/>
        <v/>
      </c>
      <c r="C111" s="2" t="str">
        <f>IF(A111="",IF(A110="","",SUM($C$6:C110)),B111*$C$2)</f>
        <v/>
      </c>
      <c r="D111" s="2" t="str">
        <f>IF(A111="",IF(A110="","",SUM($D$6:D110)),($B$6/$I$1))</f>
        <v/>
      </c>
      <c r="E111" s="2" t="str">
        <f>IF(A111="",IF(A110="","",SUM($E$6:E110)),C111+D111)</f>
        <v/>
      </c>
      <c r="G111" s="1" t="str">
        <f t="shared" si="13"/>
        <v/>
      </c>
      <c r="H111" s="2" t="str">
        <f t="shared" si="14"/>
        <v/>
      </c>
      <c r="I111" s="2" t="str">
        <f>IF(G111="",IF(G110="","",SUM($I$6:I110)),H111*$C$2)</f>
        <v/>
      </c>
      <c r="J111" s="2" t="str">
        <f>IF(G111="",IF(G110="","",SUM($J$6:J110)),K111-I111)</f>
        <v/>
      </c>
      <c r="K111" s="2" t="str">
        <f>IF(G111="",IF(G110="","",SUM(K$6:K110)),$H$6*(100%+$C$2)^$I$1*$C$2/((100%+$C$2)^$I$1-1))</f>
        <v/>
      </c>
      <c r="O111" s="15" t="str">
        <f t="shared" si="8"/>
        <v/>
      </c>
      <c r="P111" s="51" t="str">
        <f t="shared" si="9"/>
        <v/>
      </c>
      <c r="Q111" s="2" t="str">
        <f t="shared" si="15"/>
        <v/>
      </c>
      <c r="R111" s="18" t="str">
        <f t="shared" si="10"/>
        <v/>
      </c>
    </row>
    <row r="112" spans="1:18" x14ac:dyDescent="0.35">
      <c r="A112" s="1" t="str">
        <f t="shared" si="11"/>
        <v/>
      </c>
      <c r="B112" s="2" t="str">
        <f t="shared" si="12"/>
        <v/>
      </c>
      <c r="C112" s="2" t="str">
        <f>IF(A112="",IF(A111="","",SUM($C$6:C111)),B112*$C$2)</f>
        <v/>
      </c>
      <c r="D112" s="2" t="str">
        <f>IF(A112="",IF(A111="","",SUM($D$6:D111)),($B$6/$I$1))</f>
        <v/>
      </c>
      <c r="E112" s="2" t="str">
        <f>IF(A112="",IF(A111="","",SUM($E$6:E111)),C112+D112)</f>
        <v/>
      </c>
      <c r="G112" s="1" t="str">
        <f t="shared" si="13"/>
        <v/>
      </c>
      <c r="H112" s="2" t="str">
        <f t="shared" si="14"/>
        <v/>
      </c>
      <c r="I112" s="2" t="str">
        <f>IF(G112="",IF(G111="","",SUM($I$6:I111)),H112*$C$2)</f>
        <v/>
      </c>
      <c r="J112" s="2" t="str">
        <f>IF(G112="",IF(G111="","",SUM($J$6:J111)),K112-I112)</f>
        <v/>
      </c>
      <c r="K112" s="2" t="str">
        <f>IF(G112="",IF(G111="","",SUM(K$6:K111)),$H$6*(100%+$C$2)^$I$1*$C$2/((100%+$C$2)^$I$1-1))</f>
        <v/>
      </c>
      <c r="O112" s="15" t="str">
        <f t="shared" si="8"/>
        <v/>
      </c>
      <c r="P112" s="51" t="str">
        <f t="shared" si="9"/>
        <v/>
      </c>
      <c r="Q112" s="2" t="str">
        <f t="shared" si="15"/>
        <v/>
      </c>
      <c r="R112" s="18" t="str">
        <f t="shared" si="10"/>
        <v/>
      </c>
    </row>
    <row r="113" spans="1:18" x14ac:dyDescent="0.35">
      <c r="A113" s="1" t="str">
        <f t="shared" si="11"/>
        <v/>
      </c>
      <c r="B113" s="2" t="str">
        <f t="shared" si="12"/>
        <v/>
      </c>
      <c r="C113" s="2" t="str">
        <f>IF(A113="",IF(A112="","",SUM($C$6:C112)),B113*$C$2)</f>
        <v/>
      </c>
      <c r="D113" s="2" t="str">
        <f>IF(A113="",IF(A112="","",SUM($D$6:D112)),($B$6/$I$1))</f>
        <v/>
      </c>
      <c r="E113" s="2" t="str">
        <f>IF(A113="",IF(A112="","",SUM($E$6:E112)),C113+D113)</f>
        <v/>
      </c>
      <c r="G113" s="1" t="str">
        <f t="shared" si="13"/>
        <v/>
      </c>
      <c r="H113" s="2" t="str">
        <f t="shared" si="14"/>
        <v/>
      </c>
      <c r="I113" s="2" t="str">
        <f>IF(G113="",IF(G112="","",SUM($I$6:I112)),H113*$C$2)</f>
        <v/>
      </c>
      <c r="J113" s="2" t="str">
        <f>IF(G113="",IF(G112="","",SUM($J$6:J112)),K113-I113)</f>
        <v/>
      </c>
      <c r="K113" s="2" t="str">
        <f>IF(G113="",IF(G112="","",SUM(K$6:K112)),$H$6*(100%+$C$2)^$I$1*$C$2/((100%+$C$2)^$I$1-1))</f>
        <v/>
      </c>
      <c r="O113" s="15" t="str">
        <f t="shared" si="8"/>
        <v/>
      </c>
      <c r="P113" s="51" t="str">
        <f t="shared" si="9"/>
        <v/>
      </c>
      <c r="Q113" s="2" t="str">
        <f t="shared" si="15"/>
        <v/>
      </c>
      <c r="R113" s="18" t="str">
        <f t="shared" si="10"/>
        <v/>
      </c>
    </row>
    <row r="114" spans="1:18" x14ac:dyDescent="0.35">
      <c r="A114" s="1" t="str">
        <f t="shared" si="11"/>
        <v/>
      </c>
      <c r="B114" s="2" t="str">
        <f t="shared" si="12"/>
        <v/>
      </c>
      <c r="C114" s="2" t="str">
        <f>IF(A114="",IF(A113="","",SUM($C$6:C113)),B114*$C$2)</f>
        <v/>
      </c>
      <c r="D114" s="2" t="str">
        <f>IF(A114="",IF(A113="","",SUM($D$6:D113)),($B$6/$I$1))</f>
        <v/>
      </c>
      <c r="E114" s="2" t="str">
        <f>IF(A114="",IF(A113="","",SUM($E$6:E113)),C114+D114)</f>
        <v/>
      </c>
      <c r="G114" s="1" t="str">
        <f t="shared" si="13"/>
        <v/>
      </c>
      <c r="H114" s="2" t="str">
        <f t="shared" si="14"/>
        <v/>
      </c>
      <c r="I114" s="2" t="str">
        <f>IF(G114="",IF(G113="","",SUM($I$6:I113)),H114*$C$2)</f>
        <v/>
      </c>
      <c r="J114" s="2" t="str">
        <f>IF(G114="",IF(G113="","",SUM($J$6:J113)),K114-I114)</f>
        <v/>
      </c>
      <c r="K114" s="2" t="str">
        <f>IF(G114="",IF(G113="","",SUM(K$6:K113)),$H$6*(100%+$C$2)^$I$1*$C$2/((100%+$C$2)^$I$1-1))</f>
        <v/>
      </c>
      <c r="O114" s="15" t="str">
        <f t="shared" si="8"/>
        <v/>
      </c>
      <c r="P114" s="51" t="str">
        <f t="shared" si="9"/>
        <v/>
      </c>
      <c r="Q114" s="2" t="str">
        <f t="shared" si="15"/>
        <v/>
      </c>
      <c r="R114" s="18" t="str">
        <f t="shared" si="10"/>
        <v/>
      </c>
    </row>
    <row r="115" spans="1:18" x14ac:dyDescent="0.35">
      <c r="A115" s="1" t="str">
        <f t="shared" si="11"/>
        <v/>
      </c>
      <c r="B115" s="2" t="str">
        <f t="shared" si="12"/>
        <v/>
      </c>
      <c r="C115" s="2" t="str">
        <f>IF(A115="",IF(A114="","",SUM($C$6:C114)),B115*$C$2)</f>
        <v/>
      </c>
      <c r="D115" s="2" t="str">
        <f>IF(A115="",IF(A114="","",SUM($D$6:D114)),($B$6/$I$1))</f>
        <v/>
      </c>
      <c r="E115" s="2" t="str">
        <f>IF(A115="",IF(A114="","",SUM($E$6:E114)),C115+D115)</f>
        <v/>
      </c>
      <c r="G115" s="1" t="str">
        <f t="shared" si="13"/>
        <v/>
      </c>
      <c r="H115" s="2" t="str">
        <f t="shared" si="14"/>
        <v/>
      </c>
      <c r="I115" s="2" t="str">
        <f>IF(G115="",IF(G114="","",SUM($I$6:I114)),H115*$C$2)</f>
        <v/>
      </c>
      <c r="J115" s="2" t="str">
        <f>IF(G115="",IF(G114="","",SUM($J$6:J114)),K115-I115)</f>
        <v/>
      </c>
      <c r="K115" s="2" t="str">
        <f>IF(G115="",IF(G114="","",SUM(K$6:K114)),$H$6*(100%+$C$2)^$I$1*$C$2/((100%+$C$2)^$I$1-1))</f>
        <v/>
      </c>
      <c r="O115" s="15" t="str">
        <f t="shared" si="8"/>
        <v/>
      </c>
      <c r="P115" s="51" t="str">
        <f t="shared" si="9"/>
        <v/>
      </c>
      <c r="Q115" s="2" t="str">
        <f t="shared" si="15"/>
        <v/>
      </c>
      <c r="R115" s="18" t="str">
        <f t="shared" si="10"/>
        <v/>
      </c>
    </row>
    <row r="116" spans="1:18" x14ac:dyDescent="0.35">
      <c r="A116" s="1" t="str">
        <f t="shared" si="11"/>
        <v/>
      </c>
      <c r="B116" s="2" t="str">
        <f t="shared" si="12"/>
        <v/>
      </c>
      <c r="C116" s="2" t="str">
        <f>IF(A116="",IF(A115="","",SUM($C$6:C115)),B116*$C$2)</f>
        <v/>
      </c>
      <c r="D116" s="2" t="str">
        <f>IF(A116="",IF(A115="","",SUM($D$6:D115)),($B$6/$I$1))</f>
        <v/>
      </c>
      <c r="E116" s="2" t="str">
        <f>IF(A116="",IF(A115="","",SUM($E$6:E115)),C116+D116)</f>
        <v/>
      </c>
      <c r="G116" s="1" t="str">
        <f t="shared" si="13"/>
        <v/>
      </c>
      <c r="H116" s="2" t="str">
        <f t="shared" si="14"/>
        <v/>
      </c>
      <c r="I116" s="2" t="str">
        <f>IF(G116="",IF(G115="","",SUM($I$6:I115)),H116*$C$2)</f>
        <v/>
      </c>
      <c r="J116" s="2" t="str">
        <f>IF(G116="",IF(G115="","",SUM($J$6:J115)),K116-I116)</f>
        <v/>
      </c>
      <c r="K116" s="2" t="str">
        <f>IF(G116="",IF(G115="","",SUM(K$6:K115)),$H$6*(100%+$C$2)^$I$1*$C$2/((100%+$C$2)^$I$1-1))</f>
        <v/>
      </c>
      <c r="O116" s="15" t="str">
        <f t="shared" si="8"/>
        <v/>
      </c>
      <c r="P116" s="51" t="str">
        <f t="shared" si="9"/>
        <v/>
      </c>
      <c r="Q116" s="2" t="str">
        <f t="shared" si="15"/>
        <v/>
      </c>
      <c r="R116" s="18" t="str">
        <f t="shared" si="10"/>
        <v/>
      </c>
    </row>
    <row r="117" spans="1:18" x14ac:dyDescent="0.35">
      <c r="A117" s="1" t="str">
        <f t="shared" si="11"/>
        <v/>
      </c>
      <c r="B117" s="2" t="str">
        <f t="shared" si="12"/>
        <v/>
      </c>
      <c r="C117" s="2" t="str">
        <f>IF(A117="",IF(A116="","",SUM($C$6:C116)),B117*$C$2)</f>
        <v/>
      </c>
      <c r="D117" s="2" t="str">
        <f>IF(A117="",IF(A116="","",SUM($D$6:D116)),($B$6/$I$1))</f>
        <v/>
      </c>
      <c r="E117" s="2" t="str">
        <f>IF(A117="",IF(A116="","",SUM($E$6:E116)),C117+D117)</f>
        <v/>
      </c>
      <c r="G117" s="1" t="str">
        <f t="shared" si="13"/>
        <v/>
      </c>
      <c r="H117" s="2" t="str">
        <f t="shared" si="14"/>
        <v/>
      </c>
      <c r="I117" s="2" t="str">
        <f>IF(G117="",IF(G116="","",SUM($I$6:I116)),H117*$C$2)</f>
        <v/>
      </c>
      <c r="J117" s="2" t="str">
        <f>IF(G117="",IF(G116="","",SUM($J$6:J116)),K117-I117)</f>
        <v/>
      </c>
      <c r="K117" s="2" t="str">
        <f>IF(G117="",IF(G116="","",SUM(K$6:K116)),$H$6*(100%+$C$2)^$I$1*$C$2/((100%+$C$2)^$I$1-1))</f>
        <v/>
      </c>
      <c r="O117" s="15" t="str">
        <f t="shared" si="8"/>
        <v/>
      </c>
      <c r="P117" s="51" t="str">
        <f t="shared" si="9"/>
        <v/>
      </c>
      <c r="Q117" s="2" t="str">
        <f t="shared" si="15"/>
        <v/>
      </c>
      <c r="R117" s="18" t="str">
        <f t="shared" si="10"/>
        <v/>
      </c>
    </row>
    <row r="118" spans="1:18" x14ac:dyDescent="0.35">
      <c r="A118" s="1" t="str">
        <f t="shared" si="11"/>
        <v/>
      </c>
      <c r="B118" s="2" t="str">
        <f t="shared" si="12"/>
        <v/>
      </c>
      <c r="C118" s="2" t="str">
        <f>IF(A118="",IF(A117="","",SUM($C$6:C117)),B118*$C$2)</f>
        <v/>
      </c>
      <c r="D118" s="2" t="str">
        <f>IF(A118="",IF(A117="","",SUM($D$6:D117)),($B$6/$I$1))</f>
        <v/>
      </c>
      <c r="E118" s="2" t="str">
        <f>IF(A118="",IF(A117="","",SUM($E$6:E117)),C118+D118)</f>
        <v/>
      </c>
      <c r="G118" s="1" t="str">
        <f t="shared" si="13"/>
        <v/>
      </c>
      <c r="H118" s="2" t="str">
        <f t="shared" si="14"/>
        <v/>
      </c>
      <c r="I118" s="2" t="str">
        <f>IF(G118="",IF(G117="","",SUM($I$6:I117)),H118*$C$2)</f>
        <v/>
      </c>
      <c r="J118" s="2" t="str">
        <f>IF(G118="",IF(G117="","",SUM($J$6:J117)),K118-I118)</f>
        <v/>
      </c>
      <c r="K118" s="2" t="str">
        <f>IF(G118="",IF(G117="","",SUM(K$6:K117)),$H$6*(100%+$C$2)^$I$1*$C$2/((100%+$C$2)^$I$1-1))</f>
        <v/>
      </c>
      <c r="O118" s="15" t="str">
        <f t="shared" si="8"/>
        <v/>
      </c>
      <c r="P118" s="51" t="str">
        <f t="shared" si="9"/>
        <v/>
      </c>
      <c r="Q118" s="2" t="str">
        <f t="shared" si="15"/>
        <v/>
      </c>
      <c r="R118" s="18" t="str">
        <f t="shared" si="10"/>
        <v/>
      </c>
    </row>
    <row r="119" spans="1:18" x14ac:dyDescent="0.35">
      <c r="A119" s="1" t="str">
        <f t="shared" si="11"/>
        <v/>
      </c>
      <c r="B119" s="2" t="str">
        <f t="shared" si="12"/>
        <v/>
      </c>
      <c r="C119" s="2" t="str">
        <f>IF(A119="",IF(A118="","",SUM($C$6:C118)),B119*$C$2)</f>
        <v/>
      </c>
      <c r="D119" s="2" t="str">
        <f>IF(A119="",IF(A118="","",SUM($D$6:D118)),($B$6/$I$1))</f>
        <v/>
      </c>
      <c r="E119" s="2" t="str">
        <f>IF(A119="",IF(A118="","",SUM($E$6:E118)),C119+D119)</f>
        <v/>
      </c>
      <c r="G119" s="1" t="str">
        <f t="shared" si="13"/>
        <v/>
      </c>
      <c r="H119" s="2" t="str">
        <f t="shared" si="14"/>
        <v/>
      </c>
      <c r="I119" s="2" t="str">
        <f>IF(G119="",IF(G118="","",SUM($I$6:I118)),H119*$C$2)</f>
        <v/>
      </c>
      <c r="J119" s="2" t="str">
        <f>IF(G119="",IF(G118="","",SUM($J$6:J118)),K119-I119)</f>
        <v/>
      </c>
      <c r="K119" s="2" t="str">
        <f>IF(G119="",IF(G118="","",SUM(K$6:K118)),$H$6*(100%+$C$2)^$I$1*$C$2/((100%+$C$2)^$I$1-1))</f>
        <v/>
      </c>
      <c r="O119" s="15" t="str">
        <f t="shared" si="8"/>
        <v/>
      </c>
      <c r="P119" s="51" t="str">
        <f t="shared" si="9"/>
        <v/>
      </c>
      <c r="Q119" s="2" t="str">
        <f t="shared" si="15"/>
        <v/>
      </c>
      <c r="R119" s="18" t="str">
        <f t="shared" si="10"/>
        <v/>
      </c>
    </row>
    <row r="120" spans="1:18" x14ac:dyDescent="0.35">
      <c r="A120" s="1" t="str">
        <f t="shared" si="11"/>
        <v/>
      </c>
      <c r="B120" s="2" t="str">
        <f t="shared" si="12"/>
        <v/>
      </c>
      <c r="C120" s="2" t="str">
        <f>IF(A120="",IF(A119="","",SUM($C$6:C119)),B120*$C$2)</f>
        <v/>
      </c>
      <c r="D120" s="2" t="str">
        <f>IF(A120="",IF(A119="","",SUM($D$6:D119)),($B$6/$I$1))</f>
        <v/>
      </c>
      <c r="E120" s="2" t="str">
        <f>IF(A120="",IF(A119="","",SUM($E$6:E119)),C120+D120)</f>
        <v/>
      </c>
      <c r="G120" s="1" t="str">
        <f t="shared" si="13"/>
        <v/>
      </c>
      <c r="H120" s="2" t="str">
        <f t="shared" si="14"/>
        <v/>
      </c>
      <c r="I120" s="2" t="str">
        <f>IF(G120="",IF(G119="","",SUM($I$6:I119)),H120*$C$2)</f>
        <v/>
      </c>
      <c r="J120" s="2" t="str">
        <f>IF(G120="",IF(G119="","",SUM($J$6:J119)),K120-I120)</f>
        <v/>
      </c>
      <c r="K120" s="2" t="str">
        <f>IF(G120="",IF(G119="","",SUM(K$6:K119)),$H$6*(100%+$C$2)^$I$1*$C$2/((100%+$C$2)^$I$1-1))</f>
        <v/>
      </c>
      <c r="O120" s="15" t="str">
        <f t="shared" si="8"/>
        <v/>
      </c>
      <c r="P120" s="51" t="str">
        <f t="shared" si="9"/>
        <v/>
      </c>
      <c r="Q120" s="2" t="str">
        <f t="shared" si="15"/>
        <v/>
      </c>
      <c r="R120" s="18" t="str">
        <f t="shared" si="10"/>
        <v/>
      </c>
    </row>
    <row r="121" spans="1:18" x14ac:dyDescent="0.35">
      <c r="A121" s="1" t="str">
        <f t="shared" si="11"/>
        <v/>
      </c>
      <c r="B121" s="2" t="str">
        <f t="shared" si="12"/>
        <v/>
      </c>
      <c r="C121" s="2" t="str">
        <f>IF(A121="",IF(A120="","",SUM($C$6:C120)),B121*$C$2)</f>
        <v/>
      </c>
      <c r="D121" s="2" t="str">
        <f>IF(A121="",IF(A120="","",SUM($D$6:D120)),($B$6/$I$1))</f>
        <v/>
      </c>
      <c r="E121" s="2" t="str">
        <f>IF(A121="",IF(A120="","",SUM($E$6:E120)),C121+D121)</f>
        <v/>
      </c>
      <c r="G121" s="1" t="str">
        <f t="shared" si="13"/>
        <v/>
      </c>
      <c r="H121" s="2" t="str">
        <f t="shared" si="14"/>
        <v/>
      </c>
      <c r="I121" s="2" t="str">
        <f>IF(G121="",IF(G120="","",SUM($I$6:I120)),H121*$C$2)</f>
        <v/>
      </c>
      <c r="J121" s="2" t="str">
        <f>IF(G121="",IF(G120="","",SUM($J$6:J120)),K121-I121)</f>
        <v/>
      </c>
      <c r="K121" s="2" t="str">
        <f>IF(G121="",IF(G120="","",SUM(K$6:K120)),$H$6*(100%+$C$2)^$I$1*$C$2/((100%+$C$2)^$I$1-1))</f>
        <v/>
      </c>
      <c r="O121" s="15" t="str">
        <f t="shared" si="8"/>
        <v/>
      </c>
      <c r="P121" s="51" t="str">
        <f t="shared" si="9"/>
        <v/>
      </c>
      <c r="Q121" s="2" t="str">
        <f t="shared" si="15"/>
        <v/>
      </c>
      <c r="R121" s="18" t="str">
        <f t="shared" si="10"/>
        <v/>
      </c>
    </row>
    <row r="122" spans="1:18" x14ac:dyDescent="0.35">
      <c r="A122" s="1" t="str">
        <f t="shared" si="11"/>
        <v/>
      </c>
      <c r="B122" s="2" t="str">
        <f t="shared" si="12"/>
        <v/>
      </c>
      <c r="C122" s="2" t="str">
        <f>IF(A122="",IF(A121="","",SUM($C$6:C121)),B122*$C$2)</f>
        <v/>
      </c>
      <c r="D122" s="2" t="str">
        <f>IF(A122="",IF(A121="","",SUM($D$6:D121)),($B$6/$I$1))</f>
        <v/>
      </c>
      <c r="E122" s="2" t="str">
        <f>IF(A122="",IF(A121="","",SUM($E$6:E121)),C122+D122)</f>
        <v/>
      </c>
      <c r="G122" s="1" t="str">
        <f t="shared" si="13"/>
        <v/>
      </c>
      <c r="H122" s="2" t="str">
        <f t="shared" si="14"/>
        <v/>
      </c>
      <c r="I122" s="2" t="str">
        <f>IF(G122="",IF(G121="","",SUM($I$6:I121)),H122*$C$2)</f>
        <v/>
      </c>
      <c r="J122" s="2" t="str">
        <f>IF(G122="",IF(G121="","",SUM($J$6:J121)),K122-I122)</f>
        <v/>
      </c>
      <c r="K122" s="2" t="str">
        <f>IF(G122="",IF(G121="","",SUM(K$6:K121)),$H$6*(100%+$C$2)^$I$1*$C$2/((100%+$C$2)^$I$1-1))</f>
        <v/>
      </c>
      <c r="O122" s="15" t="str">
        <f t="shared" si="8"/>
        <v/>
      </c>
      <c r="P122" s="51" t="str">
        <f t="shared" si="9"/>
        <v/>
      </c>
      <c r="Q122" s="2" t="str">
        <f t="shared" si="15"/>
        <v/>
      </c>
      <c r="R122" s="18" t="str">
        <f t="shared" si="10"/>
        <v/>
      </c>
    </row>
    <row r="123" spans="1:18" x14ac:dyDescent="0.35">
      <c r="A123" s="1" t="str">
        <f t="shared" si="11"/>
        <v/>
      </c>
      <c r="B123" s="2" t="str">
        <f t="shared" si="12"/>
        <v/>
      </c>
      <c r="C123" s="2" t="str">
        <f>IF(A123="",IF(A122="","",SUM($C$6:C122)),B123*$C$2)</f>
        <v/>
      </c>
      <c r="D123" s="2" t="str">
        <f>IF(A123="",IF(A122="","",SUM($D$6:D122)),($B$6/$I$1))</f>
        <v/>
      </c>
      <c r="E123" s="2" t="str">
        <f>IF(A123="",IF(A122="","",SUM($E$6:E122)),C123+D123)</f>
        <v/>
      </c>
      <c r="G123" s="1" t="str">
        <f t="shared" si="13"/>
        <v/>
      </c>
      <c r="H123" s="2" t="str">
        <f t="shared" si="14"/>
        <v/>
      </c>
      <c r="I123" s="2" t="str">
        <f>IF(G123="",IF(G122="","",SUM($I$6:I122)),H123*$C$2)</f>
        <v/>
      </c>
      <c r="J123" s="2" t="str">
        <f>IF(G123="",IF(G122="","",SUM($J$6:J122)),K123-I123)</f>
        <v/>
      </c>
      <c r="K123" s="2" t="str">
        <f>IF(G123="",IF(G122="","",SUM(K$6:K122)),$H$6*(100%+$C$2)^$I$1*$C$2/((100%+$C$2)^$I$1-1))</f>
        <v/>
      </c>
      <c r="O123" s="15" t="str">
        <f t="shared" si="8"/>
        <v/>
      </c>
      <c r="P123" s="51" t="str">
        <f t="shared" si="9"/>
        <v/>
      </c>
      <c r="Q123" s="2" t="str">
        <f t="shared" si="15"/>
        <v/>
      </c>
      <c r="R123" s="18" t="str">
        <f t="shared" si="10"/>
        <v/>
      </c>
    </row>
    <row r="124" spans="1:18" x14ac:dyDescent="0.35">
      <c r="A124" s="1" t="str">
        <f t="shared" si="11"/>
        <v/>
      </c>
      <c r="B124" s="2" t="str">
        <f t="shared" si="12"/>
        <v/>
      </c>
      <c r="C124" s="2" t="str">
        <f>IF(A124="",IF(A123="","",SUM($C$6:C123)),B124*$C$2)</f>
        <v/>
      </c>
      <c r="D124" s="2" t="str">
        <f>IF(A124="",IF(A123="","",SUM($D$6:D123)),($B$6/$I$1))</f>
        <v/>
      </c>
      <c r="E124" s="2" t="str">
        <f>IF(A124="",IF(A123="","",SUM($E$6:E123)),C124+D124)</f>
        <v/>
      </c>
      <c r="G124" s="1" t="str">
        <f t="shared" si="13"/>
        <v/>
      </c>
      <c r="H124" s="2" t="str">
        <f t="shared" si="14"/>
        <v/>
      </c>
      <c r="I124" s="2" t="str">
        <f>IF(G124="",IF(G123="","",SUM($I$6:I123)),H124*$C$2)</f>
        <v/>
      </c>
      <c r="J124" s="2" t="str">
        <f>IF(G124="",IF(G123="","",SUM($J$6:J123)),K124-I124)</f>
        <v/>
      </c>
      <c r="K124" s="2" t="str">
        <f>IF(G124="",IF(G123="","",SUM(K$6:K123)),$H$6*(100%+$C$2)^$I$1*$C$2/((100%+$C$2)^$I$1-1))</f>
        <v/>
      </c>
      <c r="O124" s="15" t="str">
        <f t="shared" si="8"/>
        <v/>
      </c>
      <c r="P124" s="51" t="str">
        <f t="shared" si="9"/>
        <v/>
      </c>
      <c r="Q124" s="2" t="str">
        <f t="shared" si="15"/>
        <v/>
      </c>
      <c r="R124" s="18" t="str">
        <f t="shared" si="10"/>
        <v/>
      </c>
    </row>
    <row r="125" spans="1:18" x14ac:dyDescent="0.35">
      <c r="A125" s="1" t="str">
        <f t="shared" si="11"/>
        <v/>
      </c>
      <c r="B125" s="2" t="str">
        <f t="shared" si="12"/>
        <v/>
      </c>
      <c r="C125" s="2" t="str">
        <f>IF(A125="",IF(A124="","",SUM($C$6:C124)),B125*$C$2)</f>
        <v/>
      </c>
      <c r="D125" s="2" t="str">
        <f>IF(A125="",IF(A124="","",SUM($D$6:D124)),($B$6/$I$1))</f>
        <v/>
      </c>
      <c r="E125" s="2" t="str">
        <f>IF(A125="",IF(A124="","",SUM($E$6:E124)),C125+D125)</f>
        <v/>
      </c>
      <c r="G125" s="1" t="str">
        <f t="shared" si="13"/>
        <v/>
      </c>
      <c r="H125" s="2" t="str">
        <f t="shared" si="14"/>
        <v/>
      </c>
      <c r="I125" s="2" t="str">
        <f>IF(G125="",IF(G124="","",SUM($I$6:I124)),H125*$C$2)</f>
        <v/>
      </c>
      <c r="J125" s="2" t="str">
        <f>IF(G125="",IF(G124="","",SUM($J$6:J124)),K125-I125)</f>
        <v/>
      </c>
      <c r="K125" s="2" t="str">
        <f>IF(G125="",IF(G124="","",SUM(K$6:K124)),$H$6*(100%+$C$2)^$I$1*$C$2/((100%+$C$2)^$I$1-1))</f>
        <v/>
      </c>
      <c r="O125" s="15" t="str">
        <f t="shared" si="8"/>
        <v/>
      </c>
      <c r="P125" s="51" t="str">
        <f t="shared" si="9"/>
        <v/>
      </c>
      <c r="Q125" s="2" t="str">
        <f t="shared" si="15"/>
        <v/>
      </c>
      <c r="R125" s="18" t="str">
        <f t="shared" si="10"/>
        <v/>
      </c>
    </row>
    <row r="126" spans="1:18" x14ac:dyDescent="0.35">
      <c r="A126" s="1" t="str">
        <f t="shared" si="11"/>
        <v/>
      </c>
      <c r="B126" s="2" t="str">
        <f t="shared" si="12"/>
        <v/>
      </c>
      <c r="C126" s="2" t="str">
        <f>IF(A126="",IF(A125="","",SUM($C$6:C125)),B126*$C$2)</f>
        <v/>
      </c>
      <c r="D126" s="2" t="str">
        <f>IF(A126="",IF(A125="","",SUM($D$6:D125)),($B$6/$I$1))</f>
        <v/>
      </c>
      <c r="E126" s="2" t="str">
        <f>IF(A126="",IF(A125="","",SUM($E$6:E125)),C126+D126)</f>
        <v/>
      </c>
      <c r="G126" s="1" t="str">
        <f t="shared" si="13"/>
        <v/>
      </c>
      <c r="H126" s="2" t="str">
        <f t="shared" si="14"/>
        <v/>
      </c>
      <c r="I126" s="2" t="str">
        <f>IF(G126="",IF(G125="","",SUM($I$6:I125)),H126*$C$2)</f>
        <v/>
      </c>
      <c r="J126" s="2" t="str">
        <f>IF(G126="",IF(G125="","",SUM($J$6:J125)),K126-I126)</f>
        <v/>
      </c>
      <c r="K126" s="2" t="str">
        <f>IF(G126="",IF(G125="","",SUM(K$6:K125)),$H$6*(100%+$C$2)^$I$1*$C$2/((100%+$C$2)^$I$1-1))</f>
        <v/>
      </c>
      <c r="O126" s="15" t="str">
        <f t="shared" si="8"/>
        <v/>
      </c>
      <c r="P126" s="51" t="str">
        <f t="shared" si="9"/>
        <v/>
      </c>
      <c r="Q126" s="2" t="str">
        <f t="shared" si="15"/>
        <v/>
      </c>
      <c r="R126" s="18" t="str">
        <f t="shared" si="10"/>
        <v/>
      </c>
    </row>
    <row r="127" spans="1:18" x14ac:dyDescent="0.35">
      <c r="A127" s="1" t="str">
        <f t="shared" si="11"/>
        <v/>
      </c>
      <c r="B127" s="2" t="str">
        <f t="shared" si="12"/>
        <v/>
      </c>
      <c r="C127" s="2" t="str">
        <f>IF(A127="",IF(A126="","",SUM($C$6:C126)),B127*$C$2)</f>
        <v/>
      </c>
      <c r="D127" s="2" t="str">
        <f>IF(A127="",IF(A126="","",SUM($D$6:D126)),($B$6/$I$1))</f>
        <v/>
      </c>
      <c r="E127" s="2" t="str">
        <f>IF(A127="",IF(A126="","",SUM($E$6:E126)),C127+D127)</f>
        <v/>
      </c>
      <c r="G127" s="1" t="str">
        <f t="shared" si="13"/>
        <v/>
      </c>
      <c r="H127" s="2" t="str">
        <f t="shared" si="14"/>
        <v/>
      </c>
      <c r="I127" s="2" t="str">
        <f>IF(G127="",IF(G126="","",SUM($I$6:I126)),H127*$C$2)</f>
        <v/>
      </c>
      <c r="J127" s="2" t="str">
        <f>IF(G127="",IF(G126="","",SUM($J$6:J126)),K127-I127)</f>
        <v/>
      </c>
      <c r="K127" s="2" t="str">
        <f>IF(G127="",IF(G126="","",SUM(K$6:K126)),$H$6*(100%+$C$2)^$I$1*$C$2/((100%+$C$2)^$I$1-1))</f>
        <v/>
      </c>
      <c r="O127" s="15" t="str">
        <f t="shared" si="8"/>
        <v/>
      </c>
      <c r="P127" s="51" t="str">
        <f t="shared" si="9"/>
        <v/>
      </c>
      <c r="Q127" s="2" t="str">
        <f t="shared" si="15"/>
        <v/>
      </c>
      <c r="R127" s="18" t="str">
        <f t="shared" si="10"/>
        <v/>
      </c>
    </row>
    <row r="128" spans="1:18" x14ac:dyDescent="0.35">
      <c r="A128" s="1" t="str">
        <f t="shared" si="11"/>
        <v/>
      </c>
      <c r="B128" s="2" t="str">
        <f t="shared" si="12"/>
        <v/>
      </c>
      <c r="C128" s="2" t="str">
        <f>IF(A128="",IF(A127="","",SUM($C$6:C127)),B128*$C$2)</f>
        <v/>
      </c>
      <c r="D128" s="2" t="str">
        <f>IF(A128="",IF(A127="","",SUM($D$6:D127)),($B$6/$I$1))</f>
        <v/>
      </c>
      <c r="E128" s="2" t="str">
        <f>IF(A128="",IF(A127="","",SUM($E$6:E127)),C128+D128)</f>
        <v/>
      </c>
      <c r="G128" s="1" t="str">
        <f t="shared" si="13"/>
        <v/>
      </c>
      <c r="H128" s="2" t="str">
        <f t="shared" si="14"/>
        <v/>
      </c>
      <c r="I128" s="2" t="str">
        <f>IF(G128="",IF(G127="","",SUM($I$6:I127)),H128*$C$2)</f>
        <v/>
      </c>
      <c r="J128" s="2" t="str">
        <f>IF(G128="",IF(G127="","",SUM($J$6:J127)),K128-I128)</f>
        <v/>
      </c>
      <c r="K128" s="2" t="str">
        <f>IF(G128="",IF(G127="","",SUM(K$6:K127)),$H$6*(100%+$C$2)^$I$1*$C$2/((100%+$C$2)^$I$1-1))</f>
        <v/>
      </c>
      <c r="O128" s="15" t="str">
        <f t="shared" si="8"/>
        <v/>
      </c>
      <c r="P128" s="51" t="str">
        <f t="shared" si="9"/>
        <v/>
      </c>
      <c r="Q128" s="2" t="str">
        <f t="shared" si="15"/>
        <v/>
      </c>
      <c r="R128" s="18" t="str">
        <f t="shared" si="10"/>
        <v/>
      </c>
    </row>
    <row r="129" spans="1:18" x14ac:dyDescent="0.35">
      <c r="A129" s="1" t="str">
        <f t="shared" si="11"/>
        <v/>
      </c>
      <c r="B129" s="2" t="str">
        <f t="shared" si="12"/>
        <v/>
      </c>
      <c r="C129" s="2" t="str">
        <f>IF(A129="",IF(A128="","",SUM($C$6:C128)),B129*$C$2)</f>
        <v/>
      </c>
      <c r="D129" s="2" t="str">
        <f>IF(A129="",IF(A128="","",SUM($D$6:D128)),($B$6/$I$1))</f>
        <v/>
      </c>
      <c r="E129" s="2" t="str">
        <f>IF(A129="",IF(A128="","",SUM($E$6:E128)),C129+D129)</f>
        <v/>
      </c>
      <c r="G129" s="1" t="str">
        <f t="shared" si="13"/>
        <v/>
      </c>
      <c r="H129" s="2" t="str">
        <f t="shared" si="14"/>
        <v/>
      </c>
      <c r="I129" s="2" t="str">
        <f>IF(G129="",IF(G128="","",SUM($I$6:I128)),H129*$C$2)</f>
        <v/>
      </c>
      <c r="J129" s="2" t="str">
        <f>IF(G129="",IF(G128="","",SUM($J$6:J128)),K129-I129)</f>
        <v/>
      </c>
      <c r="K129" s="2" t="str">
        <f>IF(G129="",IF(G128="","",SUM(K$6:K128)),$H$6*(100%+$C$2)^$I$1*$C$2/((100%+$C$2)^$I$1-1))</f>
        <v/>
      </c>
      <c r="O129" s="15" t="str">
        <f t="shared" si="8"/>
        <v/>
      </c>
      <c r="P129" s="51" t="str">
        <f t="shared" si="9"/>
        <v/>
      </c>
      <c r="Q129" s="2" t="str">
        <f t="shared" si="15"/>
        <v/>
      </c>
      <c r="R129" s="18" t="str">
        <f t="shared" si="10"/>
        <v/>
      </c>
    </row>
    <row r="130" spans="1:18" x14ac:dyDescent="0.35">
      <c r="A130" s="1" t="str">
        <f t="shared" si="11"/>
        <v/>
      </c>
      <c r="B130" s="2" t="str">
        <f t="shared" si="12"/>
        <v/>
      </c>
      <c r="C130" s="2" t="str">
        <f>IF(A130="",IF(A129="","",SUM($C$6:C129)),B130*$C$2)</f>
        <v/>
      </c>
      <c r="D130" s="2" t="str">
        <f>IF(A130="",IF(A129="","",SUM($D$6:D129)),($B$6/$I$1))</f>
        <v/>
      </c>
      <c r="E130" s="2" t="str">
        <f>IF(A130="",IF(A129="","",SUM($E$6:E129)),C130+D130)</f>
        <v/>
      </c>
      <c r="G130" s="1" t="str">
        <f t="shared" si="13"/>
        <v/>
      </c>
      <c r="H130" s="2" t="str">
        <f t="shared" si="14"/>
        <v/>
      </c>
      <c r="I130" s="2" t="str">
        <f>IF(G130="",IF(G129="","",SUM($I$6:I129)),H130*$C$2)</f>
        <v/>
      </c>
      <c r="J130" s="2" t="str">
        <f>IF(G130="",IF(G129="","",SUM($J$6:J129)),K130-I130)</f>
        <v/>
      </c>
      <c r="K130" s="2" t="str">
        <f>IF(G130="",IF(G129="","",SUM(K$6:K129)),$H$6*(100%+$C$2)^$I$1*$C$2/((100%+$C$2)^$I$1-1))</f>
        <v/>
      </c>
      <c r="O130" s="15" t="str">
        <f t="shared" si="8"/>
        <v/>
      </c>
      <c r="P130" s="51" t="str">
        <f t="shared" si="9"/>
        <v/>
      </c>
      <c r="Q130" s="2" t="str">
        <f t="shared" si="15"/>
        <v/>
      </c>
      <c r="R130" s="18" t="str">
        <f t="shared" si="10"/>
        <v/>
      </c>
    </row>
    <row r="131" spans="1:18" x14ac:dyDescent="0.35">
      <c r="A131" s="1" t="str">
        <f t="shared" si="11"/>
        <v/>
      </c>
      <c r="B131" s="2" t="str">
        <f t="shared" si="12"/>
        <v/>
      </c>
      <c r="C131" s="2" t="str">
        <f>IF(A131="",IF(A130="","",SUM($C$6:C130)),B131*$C$2)</f>
        <v/>
      </c>
      <c r="D131" s="2" t="str">
        <f>IF(A131="",IF(A130="","",SUM($D$6:D130)),($B$6/$I$1))</f>
        <v/>
      </c>
      <c r="E131" s="2" t="str">
        <f>IF(A131="",IF(A130="","",SUM($E$6:E130)),C131+D131)</f>
        <v/>
      </c>
      <c r="G131" s="1" t="str">
        <f t="shared" si="13"/>
        <v/>
      </c>
      <c r="H131" s="2" t="str">
        <f t="shared" si="14"/>
        <v/>
      </c>
      <c r="I131" s="2" t="str">
        <f>IF(G131="",IF(G130="","",SUM($I$6:I130)),H131*$C$2)</f>
        <v/>
      </c>
      <c r="J131" s="2" t="str">
        <f>IF(G131="",IF(G130="","",SUM($J$6:J130)),K131-I131)</f>
        <v/>
      </c>
      <c r="K131" s="2" t="str">
        <f>IF(G131="",IF(G130="","",SUM(K$6:K130)),$H$6*(100%+$C$2)^$I$1*$C$2/((100%+$C$2)^$I$1-1))</f>
        <v/>
      </c>
      <c r="O131" s="15" t="str">
        <f t="shared" si="8"/>
        <v/>
      </c>
      <c r="P131" s="51" t="str">
        <f t="shared" si="9"/>
        <v/>
      </c>
      <c r="Q131" s="2" t="str">
        <f t="shared" si="15"/>
        <v/>
      </c>
      <c r="R131" s="18" t="str">
        <f t="shared" si="10"/>
        <v/>
      </c>
    </row>
    <row r="132" spans="1:18" x14ac:dyDescent="0.35">
      <c r="A132" s="1" t="str">
        <f t="shared" si="11"/>
        <v/>
      </c>
      <c r="B132" s="2" t="str">
        <f t="shared" si="12"/>
        <v/>
      </c>
      <c r="C132" s="2" t="str">
        <f>IF(A132="",IF(A131="","",SUM($C$6:C131)),B132*$C$2)</f>
        <v/>
      </c>
      <c r="D132" s="2" t="str">
        <f>IF(A132="",IF(A131="","",SUM($D$6:D131)),($B$6/$I$1))</f>
        <v/>
      </c>
      <c r="E132" s="2" t="str">
        <f>IF(A132="",IF(A131="","",SUM($E$6:E131)),C132+D132)</f>
        <v/>
      </c>
      <c r="G132" s="1" t="str">
        <f t="shared" si="13"/>
        <v/>
      </c>
      <c r="H132" s="2" t="str">
        <f t="shared" si="14"/>
        <v/>
      </c>
      <c r="I132" s="2" t="str">
        <f>IF(G132="",IF(G131="","",SUM($I$6:I131)),H132*$C$2)</f>
        <v/>
      </c>
      <c r="J132" s="2" t="str">
        <f>IF(G132="",IF(G131="","",SUM($J$6:J131)),K132-I132)</f>
        <v/>
      </c>
      <c r="K132" s="2" t="str">
        <f>IF(G132="",IF(G131="","",SUM(K$6:K131)),$H$6*(100%+$C$2)^$I$1*$C$2/((100%+$C$2)^$I$1-1))</f>
        <v/>
      </c>
      <c r="O132" s="15" t="str">
        <f t="shared" si="8"/>
        <v/>
      </c>
      <c r="P132" s="51" t="str">
        <f t="shared" si="9"/>
        <v/>
      </c>
      <c r="Q132" s="2" t="str">
        <f t="shared" si="15"/>
        <v/>
      </c>
      <c r="R132" s="18" t="str">
        <f t="shared" si="10"/>
        <v/>
      </c>
    </row>
    <row r="133" spans="1:18" x14ac:dyDescent="0.35">
      <c r="A133" s="1" t="str">
        <f t="shared" si="11"/>
        <v/>
      </c>
      <c r="B133" s="2" t="str">
        <f t="shared" si="12"/>
        <v/>
      </c>
      <c r="C133" s="2" t="str">
        <f>IF(A133="",IF(A132="","",SUM($C$6:C132)),B133*$C$2)</f>
        <v/>
      </c>
      <c r="D133" s="2" t="str">
        <f>IF(A133="",IF(A132="","",SUM($D$6:D132)),($B$6/$I$1))</f>
        <v/>
      </c>
      <c r="E133" s="2" t="str">
        <f>IF(A133="",IF(A132="","",SUM($E$6:E132)),C133+D133)</f>
        <v/>
      </c>
      <c r="G133" s="1" t="str">
        <f t="shared" si="13"/>
        <v/>
      </c>
      <c r="H133" s="2" t="str">
        <f t="shared" si="14"/>
        <v/>
      </c>
      <c r="I133" s="2" t="str">
        <f>IF(G133="",IF(G132="","",SUM($I$6:I132)),H133*$C$2)</f>
        <v/>
      </c>
      <c r="J133" s="2" t="str">
        <f>IF(G133="",IF(G132="","",SUM($J$6:J132)),K133-I133)</f>
        <v/>
      </c>
      <c r="K133" s="2" t="str">
        <f>IF(G133="",IF(G132="","",SUM(K$6:K132)),$H$6*(100%+$C$2)^$I$1*$C$2/((100%+$C$2)^$I$1-1))</f>
        <v/>
      </c>
      <c r="O133" s="15" t="str">
        <f t="shared" si="8"/>
        <v/>
      </c>
      <c r="P133" s="51" t="str">
        <f t="shared" si="9"/>
        <v/>
      </c>
      <c r="Q133" s="2" t="str">
        <f t="shared" si="15"/>
        <v/>
      </c>
      <c r="R133" s="18" t="str">
        <f t="shared" si="10"/>
        <v/>
      </c>
    </row>
    <row r="134" spans="1:18" x14ac:dyDescent="0.35">
      <c r="A134" s="1" t="str">
        <f t="shared" si="11"/>
        <v/>
      </c>
      <c r="B134" s="2" t="str">
        <f t="shared" si="12"/>
        <v/>
      </c>
      <c r="C134" s="2" t="str">
        <f>IF(A134="",IF(A133="","",SUM($C$6:C133)),B134*$C$2)</f>
        <v/>
      </c>
      <c r="D134" s="2" t="str">
        <f>IF(A134="",IF(A133="","",SUM($D$6:D133)),($B$6/$I$1))</f>
        <v/>
      </c>
      <c r="E134" s="2" t="str">
        <f>IF(A134="",IF(A133="","",SUM($E$6:E133)),C134+D134)</f>
        <v/>
      </c>
      <c r="G134" s="1" t="str">
        <f t="shared" si="13"/>
        <v/>
      </c>
      <c r="H134" s="2" t="str">
        <f t="shared" si="14"/>
        <v/>
      </c>
      <c r="I134" s="2" t="str">
        <f>IF(G134="",IF(G133="","",SUM($I$6:I133)),H134*$C$2)</f>
        <v/>
      </c>
      <c r="J134" s="2" t="str">
        <f>IF(G134="",IF(G133="","",SUM($J$6:J133)),K134-I134)</f>
        <v/>
      </c>
      <c r="K134" s="2" t="str">
        <f>IF(G134="",IF(G133="","",SUM(K$6:K133)),$H$6*(100%+$C$2)^$I$1*$C$2/((100%+$C$2)^$I$1-1))</f>
        <v/>
      </c>
      <c r="O134" s="15" t="str">
        <f t="shared" si="8"/>
        <v/>
      </c>
      <c r="P134" s="51" t="str">
        <f t="shared" si="9"/>
        <v/>
      </c>
      <c r="Q134" s="2" t="str">
        <f t="shared" si="15"/>
        <v/>
      </c>
      <c r="R134" s="18" t="str">
        <f t="shared" si="10"/>
        <v/>
      </c>
    </row>
    <row r="135" spans="1:18" x14ac:dyDescent="0.35">
      <c r="A135" s="1" t="str">
        <f t="shared" si="11"/>
        <v/>
      </c>
      <c r="B135" s="2" t="str">
        <f t="shared" si="12"/>
        <v/>
      </c>
      <c r="C135" s="2" t="str">
        <f>IF(A135="",IF(A134="","",SUM($C$6:C134)),B135*$C$2)</f>
        <v/>
      </c>
      <c r="D135" s="2" t="str">
        <f>IF(A135="",IF(A134="","",SUM($D$6:D134)),($B$6/$I$1))</f>
        <v/>
      </c>
      <c r="E135" s="2" t="str">
        <f>IF(A135="",IF(A134="","",SUM($E$6:E134)),C135+D135)</f>
        <v/>
      </c>
      <c r="G135" s="1" t="str">
        <f t="shared" si="13"/>
        <v/>
      </c>
      <c r="H135" s="2" t="str">
        <f t="shared" si="14"/>
        <v/>
      </c>
      <c r="I135" s="2" t="str">
        <f>IF(G135="",IF(G134="","",SUM($I$6:I134)),H135*$C$2)</f>
        <v/>
      </c>
      <c r="J135" s="2" t="str">
        <f>IF(G135="",IF(G134="","",SUM($J$6:J134)),K135-I135)</f>
        <v/>
      </c>
      <c r="K135" s="2" t="str">
        <f>IF(G135="",IF(G134="","",SUM(K$6:K134)),$H$6*(100%+$C$2)^$I$1*$C$2/((100%+$C$2)^$I$1-1))</f>
        <v/>
      </c>
      <c r="O135" s="15" t="str">
        <f t="shared" ref="O135:O198" si="16">IF(A135="","",D135/B135)</f>
        <v/>
      </c>
      <c r="P135" s="51" t="str">
        <f t="shared" ref="P135:P198" si="17">IF(A135="","", (E135-E134)/E134)</f>
        <v/>
      </c>
      <c r="Q135" s="2" t="str">
        <f t="shared" si="15"/>
        <v/>
      </c>
      <c r="R135" s="18" t="str">
        <f t="shared" ref="R135:R198" si="18">IF(A135="", "",(Q135-B135)/Q135)</f>
        <v/>
      </c>
    </row>
    <row r="136" spans="1:18" x14ac:dyDescent="0.35">
      <c r="A136" s="1" t="str">
        <f t="shared" ref="A136:A199" si="19">IF($A135="","",IF($I$1&gt;=$A135+1,$A135+1,""))</f>
        <v/>
      </c>
      <c r="B136" s="2" t="str">
        <f t="shared" ref="B136:B199" si="20">IF(A136="",IF(A135="","","samtals"),B135-D135)</f>
        <v/>
      </c>
      <c r="C136" s="2" t="str">
        <f>IF(A136="",IF(A135="","",SUM($C$6:C135)),B136*$C$2)</f>
        <v/>
      </c>
      <c r="D136" s="2" t="str">
        <f>IF(A136="",IF(A135="","",SUM($D$6:D135)),($B$6/$I$1))</f>
        <v/>
      </c>
      <c r="E136" s="2" t="str">
        <f>IF(A136="",IF(A135="","",SUM($E$6:E135)),C136+D136)</f>
        <v/>
      </c>
      <c r="G136" s="1" t="str">
        <f t="shared" ref="G136:G199" si="21">IF($A135="","",IF($I$1&gt;=$A135+1,$A135+1,""))</f>
        <v/>
      </c>
      <c r="H136" s="2" t="str">
        <f t="shared" ref="H136:H199" si="22">IF(G136="",IF(G135="","","samtals"),H135-J135)</f>
        <v/>
      </c>
      <c r="I136" s="2" t="str">
        <f>IF(G136="",IF(G135="","",SUM($I$6:I135)),H136*$C$2)</f>
        <v/>
      </c>
      <c r="J136" s="2" t="str">
        <f>IF(G136="",IF(G135="","",SUM($J$6:J135)),K136-I136)</f>
        <v/>
      </c>
      <c r="K136" s="2" t="str">
        <f>IF(G136="",IF(G135="","",SUM(K$6:K135)),$H$6*(100%+$C$2)^$I$1*$C$2/((100%+$C$2)^$I$1-1))</f>
        <v/>
      </c>
      <c r="O136" s="15" t="str">
        <f t="shared" si="16"/>
        <v/>
      </c>
      <c r="P136" s="51" t="str">
        <f t="shared" si="17"/>
        <v/>
      </c>
      <c r="Q136" s="2" t="str">
        <f t="shared" ref="Q136:Q199" si="23">IF(A136="","",Q135*(1+$F$1))</f>
        <v/>
      </c>
      <c r="R136" s="18" t="str">
        <f t="shared" si="18"/>
        <v/>
      </c>
    </row>
    <row r="137" spans="1:18" x14ac:dyDescent="0.35">
      <c r="A137" s="1" t="str">
        <f t="shared" si="19"/>
        <v/>
      </c>
      <c r="B137" s="2" t="str">
        <f t="shared" si="20"/>
        <v/>
      </c>
      <c r="C137" s="2" t="str">
        <f>IF(A137="",IF(A136="","",SUM($C$6:C136)),B137*$C$2)</f>
        <v/>
      </c>
      <c r="D137" s="2" t="str">
        <f>IF(A137="",IF(A136="","",SUM($D$6:D136)),($B$6/$I$1))</f>
        <v/>
      </c>
      <c r="E137" s="2" t="str">
        <f>IF(A137="",IF(A136="","",SUM($E$6:E136)),C137+D137)</f>
        <v/>
      </c>
      <c r="G137" s="1" t="str">
        <f t="shared" si="21"/>
        <v/>
      </c>
      <c r="H137" s="2" t="str">
        <f t="shared" si="22"/>
        <v/>
      </c>
      <c r="I137" s="2" t="str">
        <f>IF(G137="",IF(G136="","",SUM($I$6:I136)),H137*$C$2)</f>
        <v/>
      </c>
      <c r="J137" s="2" t="str">
        <f>IF(G137="",IF(G136="","",SUM($J$6:J136)),K137-I137)</f>
        <v/>
      </c>
      <c r="K137" s="2" t="str">
        <f>IF(G137="",IF(G136="","",SUM(K$6:K136)),$H$6*(100%+$C$2)^$I$1*$C$2/((100%+$C$2)^$I$1-1))</f>
        <v/>
      </c>
      <c r="O137" s="15" t="str">
        <f t="shared" si="16"/>
        <v/>
      </c>
      <c r="P137" s="51" t="str">
        <f t="shared" si="17"/>
        <v/>
      </c>
      <c r="Q137" s="2" t="str">
        <f t="shared" si="23"/>
        <v/>
      </c>
      <c r="R137" s="18" t="str">
        <f t="shared" si="18"/>
        <v/>
      </c>
    </row>
    <row r="138" spans="1:18" x14ac:dyDescent="0.35">
      <c r="A138" s="1" t="str">
        <f t="shared" si="19"/>
        <v/>
      </c>
      <c r="B138" s="2" t="str">
        <f t="shared" si="20"/>
        <v/>
      </c>
      <c r="C138" s="2" t="str">
        <f>IF(A138="",IF(A137="","",SUM($C$6:C137)),B138*$C$2)</f>
        <v/>
      </c>
      <c r="D138" s="2" t="str">
        <f>IF(A138="",IF(A137="","",SUM($D$6:D137)),($B$6/$I$1))</f>
        <v/>
      </c>
      <c r="E138" s="2" t="str">
        <f>IF(A138="",IF(A137="","",SUM($E$6:E137)),C138+D138)</f>
        <v/>
      </c>
      <c r="G138" s="1" t="str">
        <f t="shared" si="21"/>
        <v/>
      </c>
      <c r="H138" s="2" t="str">
        <f t="shared" si="22"/>
        <v/>
      </c>
      <c r="I138" s="2" t="str">
        <f>IF(G138="",IF(G137="","",SUM($I$6:I137)),H138*$C$2)</f>
        <v/>
      </c>
      <c r="J138" s="2" t="str">
        <f>IF(G138="",IF(G137="","",SUM($J$6:J137)),K138-I138)</f>
        <v/>
      </c>
      <c r="K138" s="2" t="str">
        <f>IF(G138="",IF(G137="","",SUM(K$6:K137)),$H$6*(100%+$C$2)^$I$1*$C$2/((100%+$C$2)^$I$1-1))</f>
        <v/>
      </c>
      <c r="O138" s="15" t="str">
        <f t="shared" si="16"/>
        <v/>
      </c>
      <c r="P138" s="51" t="str">
        <f t="shared" si="17"/>
        <v/>
      </c>
      <c r="Q138" s="2" t="str">
        <f t="shared" si="23"/>
        <v/>
      </c>
      <c r="R138" s="18" t="str">
        <f t="shared" si="18"/>
        <v/>
      </c>
    </row>
    <row r="139" spans="1:18" x14ac:dyDescent="0.35">
      <c r="A139" s="1" t="str">
        <f t="shared" si="19"/>
        <v/>
      </c>
      <c r="B139" s="2" t="str">
        <f t="shared" si="20"/>
        <v/>
      </c>
      <c r="C139" s="2" t="str">
        <f>IF(A139="",IF(A138="","",SUM($C$6:C138)),B139*$C$2)</f>
        <v/>
      </c>
      <c r="D139" s="2" t="str">
        <f>IF(A139="",IF(A138="","",SUM($D$6:D138)),($B$6/$I$1))</f>
        <v/>
      </c>
      <c r="E139" s="2" t="str">
        <f>IF(A139="",IF(A138="","",SUM($E$6:E138)),C139+D139)</f>
        <v/>
      </c>
      <c r="G139" s="1" t="str">
        <f t="shared" si="21"/>
        <v/>
      </c>
      <c r="H139" s="2" t="str">
        <f t="shared" si="22"/>
        <v/>
      </c>
      <c r="I139" s="2" t="str">
        <f>IF(G139="",IF(G138="","",SUM($I$6:I138)),H139*$C$2)</f>
        <v/>
      </c>
      <c r="J139" s="2" t="str">
        <f>IF(G139="",IF(G138="","",SUM($J$6:J138)),K139-I139)</f>
        <v/>
      </c>
      <c r="K139" s="2" t="str">
        <f>IF(G139="",IF(G138="","",SUM(K$6:K138)),$H$6*(100%+$C$2)^$I$1*$C$2/((100%+$C$2)^$I$1-1))</f>
        <v/>
      </c>
      <c r="O139" s="15" t="str">
        <f t="shared" si="16"/>
        <v/>
      </c>
      <c r="P139" s="51" t="str">
        <f t="shared" si="17"/>
        <v/>
      </c>
      <c r="Q139" s="2" t="str">
        <f t="shared" si="23"/>
        <v/>
      </c>
      <c r="R139" s="18" t="str">
        <f t="shared" si="18"/>
        <v/>
      </c>
    </row>
    <row r="140" spans="1:18" x14ac:dyDescent="0.35">
      <c r="A140" s="1" t="str">
        <f t="shared" si="19"/>
        <v/>
      </c>
      <c r="B140" s="2" t="str">
        <f t="shared" si="20"/>
        <v/>
      </c>
      <c r="C140" s="2" t="str">
        <f>IF(A140="",IF(A139="","",SUM($C$6:C139)),B140*$C$2)</f>
        <v/>
      </c>
      <c r="D140" s="2" t="str">
        <f>IF(A140="",IF(A139="","",SUM($D$6:D139)),($B$6/$I$1))</f>
        <v/>
      </c>
      <c r="E140" s="2" t="str">
        <f>IF(A140="",IF(A139="","",SUM($E$6:E139)),C140+D140)</f>
        <v/>
      </c>
      <c r="G140" s="1" t="str">
        <f t="shared" si="21"/>
        <v/>
      </c>
      <c r="H140" s="2" t="str">
        <f t="shared" si="22"/>
        <v/>
      </c>
      <c r="I140" s="2" t="str">
        <f>IF(G140="",IF(G139="","",SUM($I$6:I139)),H140*$C$2)</f>
        <v/>
      </c>
      <c r="J140" s="2" t="str">
        <f>IF(G140="",IF(G139="","",SUM($J$6:J139)),K140-I140)</f>
        <v/>
      </c>
      <c r="K140" s="2" t="str">
        <f>IF(G140="",IF(G139="","",SUM(K$6:K139)),$H$6*(100%+$C$2)^$I$1*$C$2/((100%+$C$2)^$I$1-1))</f>
        <v/>
      </c>
      <c r="O140" s="15" t="str">
        <f t="shared" si="16"/>
        <v/>
      </c>
      <c r="P140" s="51" t="str">
        <f t="shared" si="17"/>
        <v/>
      </c>
      <c r="Q140" s="2" t="str">
        <f t="shared" si="23"/>
        <v/>
      </c>
      <c r="R140" s="18" t="str">
        <f t="shared" si="18"/>
        <v/>
      </c>
    </row>
    <row r="141" spans="1:18" x14ac:dyDescent="0.35">
      <c r="A141" s="1" t="str">
        <f t="shared" si="19"/>
        <v/>
      </c>
      <c r="B141" s="2" t="str">
        <f t="shared" si="20"/>
        <v/>
      </c>
      <c r="C141" s="2" t="str">
        <f>IF(A141="",IF(A140="","",SUM($C$6:C140)),B141*$C$2)</f>
        <v/>
      </c>
      <c r="D141" s="2" t="str">
        <f>IF(A141="",IF(A140="","",SUM($D$6:D140)),($B$6/$I$1))</f>
        <v/>
      </c>
      <c r="E141" s="2" t="str">
        <f>IF(A141="",IF(A140="","",SUM($E$6:E140)),C141+D141)</f>
        <v/>
      </c>
      <c r="G141" s="1" t="str">
        <f t="shared" si="21"/>
        <v/>
      </c>
      <c r="H141" s="2" t="str">
        <f t="shared" si="22"/>
        <v/>
      </c>
      <c r="I141" s="2" t="str">
        <f>IF(G141="",IF(G140="","",SUM($I$6:I140)),H141*$C$2)</f>
        <v/>
      </c>
      <c r="J141" s="2" t="str">
        <f>IF(G141="",IF(G140="","",SUM($J$6:J140)),K141-I141)</f>
        <v/>
      </c>
      <c r="K141" s="2" t="str">
        <f>IF(G141="",IF(G140="","",SUM(K$6:K140)),$H$6*(100%+$C$2)^$I$1*$C$2/((100%+$C$2)^$I$1-1))</f>
        <v/>
      </c>
      <c r="O141" s="15" t="str">
        <f t="shared" si="16"/>
        <v/>
      </c>
      <c r="P141" s="51" t="str">
        <f t="shared" si="17"/>
        <v/>
      </c>
      <c r="Q141" s="2" t="str">
        <f t="shared" si="23"/>
        <v/>
      </c>
      <c r="R141" s="18" t="str">
        <f t="shared" si="18"/>
        <v/>
      </c>
    </row>
    <row r="142" spans="1:18" x14ac:dyDescent="0.35">
      <c r="A142" s="1" t="str">
        <f t="shared" si="19"/>
        <v/>
      </c>
      <c r="B142" s="2" t="str">
        <f t="shared" si="20"/>
        <v/>
      </c>
      <c r="C142" s="2" t="str">
        <f>IF(A142="",IF(A141="","",SUM($C$6:C141)),B142*$C$2)</f>
        <v/>
      </c>
      <c r="D142" s="2" t="str">
        <f>IF(A142="",IF(A141="","",SUM($D$6:D141)),($B$6/$I$1))</f>
        <v/>
      </c>
      <c r="E142" s="2" t="str">
        <f>IF(A142="",IF(A141="","",SUM($E$6:E141)),C142+D142)</f>
        <v/>
      </c>
      <c r="G142" s="1" t="str">
        <f t="shared" si="21"/>
        <v/>
      </c>
      <c r="H142" s="2" t="str">
        <f t="shared" si="22"/>
        <v/>
      </c>
      <c r="I142" s="2" t="str">
        <f>IF(G142="",IF(G141="","",SUM($I$6:I141)),H142*$C$2)</f>
        <v/>
      </c>
      <c r="J142" s="2" t="str">
        <f>IF(G142="",IF(G141="","",SUM($J$6:J141)),K142-I142)</f>
        <v/>
      </c>
      <c r="K142" s="2" t="str">
        <f>IF(G142="",IF(G141="","",SUM(K$6:K141)),$H$6*(100%+$C$2)^$I$1*$C$2/((100%+$C$2)^$I$1-1))</f>
        <v/>
      </c>
      <c r="O142" s="15" t="str">
        <f t="shared" si="16"/>
        <v/>
      </c>
      <c r="P142" s="51" t="str">
        <f t="shared" si="17"/>
        <v/>
      </c>
      <c r="Q142" s="2" t="str">
        <f t="shared" si="23"/>
        <v/>
      </c>
      <c r="R142" s="18" t="str">
        <f t="shared" si="18"/>
        <v/>
      </c>
    </row>
    <row r="143" spans="1:18" x14ac:dyDescent="0.35">
      <c r="A143" s="1" t="str">
        <f t="shared" si="19"/>
        <v/>
      </c>
      <c r="B143" s="2" t="str">
        <f t="shared" si="20"/>
        <v/>
      </c>
      <c r="C143" s="2" t="str">
        <f>IF(A143="",IF(A142="","",SUM($C$6:C142)),B143*$C$2)</f>
        <v/>
      </c>
      <c r="D143" s="2" t="str">
        <f>IF(A143="",IF(A142="","",SUM($D$6:D142)),($B$6/$I$1))</f>
        <v/>
      </c>
      <c r="E143" s="2" t="str">
        <f>IF(A143="",IF(A142="","",SUM($E$6:E142)),C143+D143)</f>
        <v/>
      </c>
      <c r="G143" s="1" t="str">
        <f t="shared" si="21"/>
        <v/>
      </c>
      <c r="H143" s="2" t="str">
        <f t="shared" si="22"/>
        <v/>
      </c>
      <c r="I143" s="2" t="str">
        <f>IF(G143="",IF(G142="","",SUM($I$6:I142)),H143*$C$2)</f>
        <v/>
      </c>
      <c r="J143" s="2" t="str">
        <f>IF(G143="",IF(G142="","",SUM($J$6:J142)),K143-I143)</f>
        <v/>
      </c>
      <c r="K143" s="2" t="str">
        <f>IF(G143="",IF(G142="","",SUM(K$6:K142)),$H$6*(100%+$C$2)^$I$1*$C$2/((100%+$C$2)^$I$1-1))</f>
        <v/>
      </c>
      <c r="O143" s="15" t="str">
        <f t="shared" si="16"/>
        <v/>
      </c>
      <c r="P143" s="51" t="str">
        <f t="shared" si="17"/>
        <v/>
      </c>
      <c r="Q143" s="2" t="str">
        <f t="shared" si="23"/>
        <v/>
      </c>
      <c r="R143" s="18" t="str">
        <f t="shared" si="18"/>
        <v/>
      </c>
    </row>
    <row r="144" spans="1:18" x14ac:dyDescent="0.35">
      <c r="A144" s="1" t="str">
        <f t="shared" si="19"/>
        <v/>
      </c>
      <c r="B144" s="2" t="str">
        <f t="shared" si="20"/>
        <v/>
      </c>
      <c r="C144" s="2" t="str">
        <f>IF(A144="",IF(A143="","",SUM($C$6:C143)),B144*$C$2)</f>
        <v/>
      </c>
      <c r="D144" s="2" t="str">
        <f>IF(A144="",IF(A143="","",SUM($D$6:D143)),($B$6/$I$1))</f>
        <v/>
      </c>
      <c r="E144" s="2" t="str">
        <f>IF(A144="",IF(A143="","",SUM($E$6:E143)),C144+D144)</f>
        <v/>
      </c>
      <c r="G144" s="1" t="str">
        <f t="shared" si="21"/>
        <v/>
      </c>
      <c r="H144" s="2" t="str">
        <f t="shared" si="22"/>
        <v/>
      </c>
      <c r="I144" s="2" t="str">
        <f>IF(G144="",IF(G143="","",SUM($I$6:I143)),H144*$C$2)</f>
        <v/>
      </c>
      <c r="J144" s="2" t="str">
        <f>IF(G144="",IF(G143="","",SUM($J$6:J143)),K144-I144)</f>
        <v/>
      </c>
      <c r="K144" s="2" t="str">
        <f>IF(G144="",IF(G143="","",SUM(K$6:K143)),$H$6*(100%+$C$2)^$I$1*$C$2/((100%+$C$2)^$I$1-1))</f>
        <v/>
      </c>
      <c r="O144" s="15" t="str">
        <f t="shared" si="16"/>
        <v/>
      </c>
      <c r="P144" s="51" t="str">
        <f t="shared" si="17"/>
        <v/>
      </c>
      <c r="Q144" s="2" t="str">
        <f t="shared" si="23"/>
        <v/>
      </c>
      <c r="R144" s="18" t="str">
        <f t="shared" si="18"/>
        <v/>
      </c>
    </row>
    <row r="145" spans="1:18" x14ac:dyDescent="0.35">
      <c r="A145" s="1" t="str">
        <f t="shared" si="19"/>
        <v/>
      </c>
      <c r="B145" s="2" t="str">
        <f t="shared" si="20"/>
        <v/>
      </c>
      <c r="C145" s="2" t="str">
        <f>IF(A145="",IF(A144="","",SUM($C$6:C144)),B145*$C$2)</f>
        <v/>
      </c>
      <c r="D145" s="2" t="str">
        <f>IF(A145="",IF(A144="","",SUM($D$6:D144)),($B$6/$I$1))</f>
        <v/>
      </c>
      <c r="E145" s="2" t="str">
        <f>IF(A145="",IF(A144="","",SUM($E$6:E144)),C145+D145)</f>
        <v/>
      </c>
      <c r="G145" s="1" t="str">
        <f t="shared" si="21"/>
        <v/>
      </c>
      <c r="H145" s="2" t="str">
        <f t="shared" si="22"/>
        <v/>
      </c>
      <c r="I145" s="2" t="str">
        <f>IF(G145="",IF(G144="","",SUM($I$6:I144)),H145*$C$2)</f>
        <v/>
      </c>
      <c r="J145" s="2" t="str">
        <f>IF(G145="",IF(G144="","",SUM($J$6:J144)),K145-I145)</f>
        <v/>
      </c>
      <c r="K145" s="2" t="str">
        <f>IF(G145="",IF(G144="","",SUM(K$6:K144)),$H$6*(100%+$C$2)^$I$1*$C$2/((100%+$C$2)^$I$1-1))</f>
        <v/>
      </c>
      <c r="O145" s="15" t="str">
        <f t="shared" si="16"/>
        <v/>
      </c>
      <c r="P145" s="51" t="str">
        <f t="shared" si="17"/>
        <v/>
      </c>
      <c r="Q145" s="2" t="str">
        <f t="shared" si="23"/>
        <v/>
      </c>
      <c r="R145" s="18" t="str">
        <f t="shared" si="18"/>
        <v/>
      </c>
    </row>
    <row r="146" spans="1:18" x14ac:dyDescent="0.35">
      <c r="A146" s="1" t="str">
        <f t="shared" si="19"/>
        <v/>
      </c>
      <c r="B146" s="2" t="str">
        <f t="shared" si="20"/>
        <v/>
      </c>
      <c r="C146" s="2" t="str">
        <f>IF(A146="",IF(A145="","",SUM($C$6:C145)),B146*$C$2)</f>
        <v/>
      </c>
      <c r="D146" s="2" t="str">
        <f>IF(A146="",IF(A145="","",SUM($D$6:D145)),($B$6/$I$1))</f>
        <v/>
      </c>
      <c r="E146" s="2" t="str">
        <f>IF(A146="",IF(A145="","",SUM($E$6:E145)),C146+D146)</f>
        <v/>
      </c>
      <c r="G146" s="1" t="str">
        <f t="shared" si="21"/>
        <v/>
      </c>
      <c r="H146" s="2" t="str">
        <f t="shared" si="22"/>
        <v/>
      </c>
      <c r="I146" s="2" t="str">
        <f>IF(G146="",IF(G145="","",SUM($I$6:I145)),H146*$C$2)</f>
        <v/>
      </c>
      <c r="J146" s="2" t="str">
        <f>IF(G146="",IF(G145="","",SUM($J$6:J145)),K146-I146)</f>
        <v/>
      </c>
      <c r="K146" s="2" t="str">
        <f>IF(G146="",IF(G145="","",SUM(K$6:K145)),$H$6*(100%+$C$2)^$I$1*$C$2/((100%+$C$2)^$I$1-1))</f>
        <v/>
      </c>
      <c r="O146" s="15" t="str">
        <f t="shared" si="16"/>
        <v/>
      </c>
      <c r="P146" s="51" t="str">
        <f t="shared" si="17"/>
        <v/>
      </c>
      <c r="Q146" s="2" t="str">
        <f t="shared" si="23"/>
        <v/>
      </c>
      <c r="R146" s="18" t="str">
        <f t="shared" si="18"/>
        <v/>
      </c>
    </row>
    <row r="147" spans="1:18" x14ac:dyDescent="0.35">
      <c r="A147" s="1" t="str">
        <f t="shared" si="19"/>
        <v/>
      </c>
      <c r="B147" s="2" t="str">
        <f t="shared" si="20"/>
        <v/>
      </c>
      <c r="C147" s="2" t="str">
        <f>IF(A147="",IF(A146="","",SUM($C$6:C146)),B147*$C$2)</f>
        <v/>
      </c>
      <c r="D147" s="2" t="str">
        <f>IF(A147="",IF(A146="","",SUM($D$6:D146)),($B$6/$I$1))</f>
        <v/>
      </c>
      <c r="E147" s="2" t="str">
        <f>IF(A147="",IF(A146="","",SUM($E$6:E146)),C147+D147)</f>
        <v/>
      </c>
      <c r="G147" s="1" t="str">
        <f t="shared" si="21"/>
        <v/>
      </c>
      <c r="H147" s="2" t="str">
        <f t="shared" si="22"/>
        <v/>
      </c>
      <c r="I147" s="2" t="str">
        <f>IF(G147="",IF(G146="","",SUM($I$6:I146)),H147*$C$2)</f>
        <v/>
      </c>
      <c r="J147" s="2" t="str">
        <f>IF(G147="",IF(G146="","",SUM($J$6:J146)),K147-I147)</f>
        <v/>
      </c>
      <c r="K147" s="2" t="str">
        <f>IF(G147="",IF(G146="","",SUM(K$6:K146)),$H$6*(100%+$C$2)^$I$1*$C$2/((100%+$C$2)^$I$1-1))</f>
        <v/>
      </c>
      <c r="O147" s="15" t="str">
        <f t="shared" si="16"/>
        <v/>
      </c>
      <c r="P147" s="51" t="str">
        <f t="shared" si="17"/>
        <v/>
      </c>
      <c r="Q147" s="2" t="str">
        <f t="shared" si="23"/>
        <v/>
      </c>
      <c r="R147" s="18" t="str">
        <f t="shared" si="18"/>
        <v/>
      </c>
    </row>
    <row r="148" spans="1:18" x14ac:dyDescent="0.35">
      <c r="A148" s="1" t="str">
        <f t="shared" si="19"/>
        <v/>
      </c>
      <c r="B148" s="2" t="str">
        <f t="shared" si="20"/>
        <v/>
      </c>
      <c r="C148" s="2" t="str">
        <f>IF(A148="",IF(A147="","",SUM($C$6:C147)),B148*$C$2)</f>
        <v/>
      </c>
      <c r="D148" s="2" t="str">
        <f>IF(A148="",IF(A147="","",SUM($D$6:D147)),($B$6/$I$1))</f>
        <v/>
      </c>
      <c r="E148" s="2" t="str">
        <f>IF(A148="",IF(A147="","",SUM($E$6:E147)),C148+D148)</f>
        <v/>
      </c>
      <c r="G148" s="1" t="str">
        <f t="shared" si="21"/>
        <v/>
      </c>
      <c r="H148" s="2" t="str">
        <f t="shared" si="22"/>
        <v/>
      </c>
      <c r="I148" s="2" t="str">
        <f>IF(G148="",IF(G147="","",SUM($I$6:I147)),H148*$C$2)</f>
        <v/>
      </c>
      <c r="J148" s="2" t="str">
        <f>IF(G148="",IF(G147="","",SUM($J$6:J147)),K148-I148)</f>
        <v/>
      </c>
      <c r="K148" s="2" t="str">
        <f>IF(G148="",IF(G147="","",SUM(K$6:K147)),$H$6*(100%+$C$2)^$I$1*$C$2/((100%+$C$2)^$I$1-1))</f>
        <v/>
      </c>
      <c r="O148" s="15" t="str">
        <f t="shared" si="16"/>
        <v/>
      </c>
      <c r="P148" s="51" t="str">
        <f t="shared" si="17"/>
        <v/>
      </c>
      <c r="Q148" s="2" t="str">
        <f t="shared" si="23"/>
        <v/>
      </c>
      <c r="R148" s="18" t="str">
        <f t="shared" si="18"/>
        <v/>
      </c>
    </row>
    <row r="149" spans="1:18" x14ac:dyDescent="0.35">
      <c r="A149" s="1" t="str">
        <f t="shared" si="19"/>
        <v/>
      </c>
      <c r="B149" s="2" t="str">
        <f t="shared" si="20"/>
        <v/>
      </c>
      <c r="C149" s="2" t="str">
        <f>IF(A149="",IF(A148="","",SUM($C$6:C148)),B149*$C$2)</f>
        <v/>
      </c>
      <c r="D149" s="2" t="str">
        <f>IF(A149="",IF(A148="","",SUM($D$6:D148)),($B$6/$I$1))</f>
        <v/>
      </c>
      <c r="E149" s="2" t="str">
        <f>IF(A149="",IF(A148="","",SUM($E$6:E148)),C149+D149)</f>
        <v/>
      </c>
      <c r="G149" s="1" t="str">
        <f t="shared" si="21"/>
        <v/>
      </c>
      <c r="H149" s="2" t="str">
        <f t="shared" si="22"/>
        <v/>
      </c>
      <c r="I149" s="2" t="str">
        <f>IF(G149="",IF(G148="","",SUM($I$6:I148)),H149*$C$2)</f>
        <v/>
      </c>
      <c r="J149" s="2" t="str">
        <f>IF(G149="",IF(G148="","",SUM($J$6:J148)),K149-I149)</f>
        <v/>
      </c>
      <c r="K149" s="2" t="str">
        <f>IF(G149="",IF(G148="","",SUM(K$6:K148)),$H$6*(100%+$C$2)^$I$1*$C$2/((100%+$C$2)^$I$1-1))</f>
        <v/>
      </c>
      <c r="O149" s="15" t="str">
        <f t="shared" si="16"/>
        <v/>
      </c>
      <c r="P149" s="51" t="str">
        <f t="shared" si="17"/>
        <v/>
      </c>
      <c r="Q149" s="2" t="str">
        <f t="shared" si="23"/>
        <v/>
      </c>
      <c r="R149" s="18" t="str">
        <f t="shared" si="18"/>
        <v/>
      </c>
    </row>
    <row r="150" spans="1:18" x14ac:dyDescent="0.35">
      <c r="A150" s="1" t="str">
        <f t="shared" si="19"/>
        <v/>
      </c>
      <c r="B150" s="2" t="str">
        <f t="shared" si="20"/>
        <v/>
      </c>
      <c r="C150" s="2" t="str">
        <f>IF(A150="",IF(A149="","",SUM($C$6:C149)),B150*$C$2)</f>
        <v/>
      </c>
      <c r="D150" s="2" t="str">
        <f>IF(A150="",IF(A149="","",SUM($D$6:D149)),($B$6/$I$1))</f>
        <v/>
      </c>
      <c r="E150" s="2" t="str">
        <f>IF(A150="",IF(A149="","",SUM($E$6:E149)),C150+D150)</f>
        <v/>
      </c>
      <c r="G150" s="1" t="str">
        <f t="shared" si="21"/>
        <v/>
      </c>
      <c r="H150" s="2" t="str">
        <f t="shared" si="22"/>
        <v/>
      </c>
      <c r="I150" s="2" t="str">
        <f>IF(G150="",IF(G149="","",SUM($I$6:I149)),H150*$C$2)</f>
        <v/>
      </c>
      <c r="J150" s="2" t="str">
        <f>IF(G150="",IF(G149="","",SUM($J$6:J149)),K150-I150)</f>
        <v/>
      </c>
      <c r="K150" s="2" t="str">
        <f>IF(G150="",IF(G149="","",SUM(K$6:K149)),$H$6*(100%+$C$2)^$I$1*$C$2/((100%+$C$2)^$I$1-1))</f>
        <v/>
      </c>
      <c r="O150" s="15" t="str">
        <f t="shared" si="16"/>
        <v/>
      </c>
      <c r="P150" s="51" t="str">
        <f t="shared" si="17"/>
        <v/>
      </c>
      <c r="Q150" s="2" t="str">
        <f t="shared" si="23"/>
        <v/>
      </c>
      <c r="R150" s="18" t="str">
        <f t="shared" si="18"/>
        <v/>
      </c>
    </row>
    <row r="151" spans="1:18" x14ac:dyDescent="0.35">
      <c r="A151" s="1" t="str">
        <f t="shared" si="19"/>
        <v/>
      </c>
      <c r="B151" s="2" t="str">
        <f t="shared" si="20"/>
        <v/>
      </c>
      <c r="C151" s="2" t="str">
        <f>IF(A151="",IF(A150="","",SUM($C$6:C150)),B151*$C$2)</f>
        <v/>
      </c>
      <c r="D151" s="2" t="str">
        <f>IF(A151="",IF(A150="","",SUM($D$6:D150)),($B$6/$I$1))</f>
        <v/>
      </c>
      <c r="E151" s="2" t="str">
        <f>IF(A151="",IF(A150="","",SUM($E$6:E150)),C151+D151)</f>
        <v/>
      </c>
      <c r="G151" s="1" t="str">
        <f t="shared" si="21"/>
        <v/>
      </c>
      <c r="H151" s="2" t="str">
        <f t="shared" si="22"/>
        <v/>
      </c>
      <c r="I151" s="2" t="str">
        <f>IF(G151="",IF(G150="","",SUM($I$6:I150)),H151*$C$2)</f>
        <v/>
      </c>
      <c r="J151" s="2" t="str">
        <f>IF(G151="",IF(G150="","",SUM($J$6:J150)),K151-I151)</f>
        <v/>
      </c>
      <c r="K151" s="2" t="str">
        <f>IF(G151="",IF(G150="","",SUM(K$6:K150)),$H$6*(100%+$C$2)^$I$1*$C$2/((100%+$C$2)^$I$1-1))</f>
        <v/>
      </c>
      <c r="O151" s="15" t="str">
        <f t="shared" si="16"/>
        <v/>
      </c>
      <c r="P151" s="51" t="str">
        <f t="shared" si="17"/>
        <v/>
      </c>
      <c r="Q151" s="2" t="str">
        <f t="shared" si="23"/>
        <v/>
      </c>
      <c r="R151" s="18" t="str">
        <f t="shared" si="18"/>
        <v/>
      </c>
    </row>
    <row r="152" spans="1:18" x14ac:dyDescent="0.35">
      <c r="A152" s="1" t="str">
        <f t="shared" si="19"/>
        <v/>
      </c>
      <c r="B152" s="2" t="str">
        <f t="shared" si="20"/>
        <v/>
      </c>
      <c r="C152" s="2" t="str">
        <f>IF(A152="",IF(A151="","",SUM($C$6:C151)),B152*$C$2)</f>
        <v/>
      </c>
      <c r="D152" s="2" t="str">
        <f>IF(A152="",IF(A151="","",SUM($D$6:D151)),($B$6/$I$1))</f>
        <v/>
      </c>
      <c r="E152" s="2" t="str">
        <f>IF(A152="",IF(A151="","",SUM($E$6:E151)),C152+D152)</f>
        <v/>
      </c>
      <c r="G152" s="1" t="str">
        <f t="shared" si="21"/>
        <v/>
      </c>
      <c r="H152" s="2" t="str">
        <f t="shared" si="22"/>
        <v/>
      </c>
      <c r="I152" s="2" t="str">
        <f>IF(G152="",IF(G151="","",SUM($I$6:I151)),H152*$C$2)</f>
        <v/>
      </c>
      <c r="J152" s="2" t="str">
        <f>IF(G152="",IF(G151="","",SUM($J$6:J151)),K152-I152)</f>
        <v/>
      </c>
      <c r="K152" s="2" t="str">
        <f>IF(G152="",IF(G151="","",SUM(K$6:K151)),$H$6*(100%+$C$2)^$I$1*$C$2/((100%+$C$2)^$I$1-1))</f>
        <v/>
      </c>
      <c r="O152" s="15" t="str">
        <f t="shared" si="16"/>
        <v/>
      </c>
      <c r="P152" s="51" t="str">
        <f t="shared" si="17"/>
        <v/>
      </c>
      <c r="Q152" s="2" t="str">
        <f t="shared" si="23"/>
        <v/>
      </c>
      <c r="R152" s="18" t="str">
        <f t="shared" si="18"/>
        <v/>
      </c>
    </row>
    <row r="153" spans="1:18" x14ac:dyDescent="0.35">
      <c r="A153" s="1" t="str">
        <f t="shared" si="19"/>
        <v/>
      </c>
      <c r="B153" s="2" t="str">
        <f t="shared" si="20"/>
        <v/>
      </c>
      <c r="C153" s="2" t="str">
        <f>IF(A153="",IF(A152="","",SUM($C$6:C152)),B153*$C$2)</f>
        <v/>
      </c>
      <c r="D153" s="2" t="str">
        <f>IF(A153="",IF(A152="","",SUM($D$6:D152)),($B$6/$I$1))</f>
        <v/>
      </c>
      <c r="E153" s="2" t="str">
        <f>IF(A153="",IF(A152="","",SUM($E$6:E152)),C153+D153)</f>
        <v/>
      </c>
      <c r="G153" s="1" t="str">
        <f t="shared" si="21"/>
        <v/>
      </c>
      <c r="H153" s="2" t="str">
        <f t="shared" si="22"/>
        <v/>
      </c>
      <c r="I153" s="2" t="str">
        <f>IF(G153="",IF(G152="","",SUM($I$6:I152)),H153*$C$2)</f>
        <v/>
      </c>
      <c r="J153" s="2" t="str">
        <f>IF(G153="",IF(G152="","",SUM($J$6:J152)),K153-I153)</f>
        <v/>
      </c>
      <c r="K153" s="2" t="str">
        <f>IF(G153="",IF(G152="","",SUM(K$6:K152)),$H$6*(100%+$C$2)^$I$1*$C$2/((100%+$C$2)^$I$1-1))</f>
        <v/>
      </c>
      <c r="O153" s="15" t="str">
        <f t="shared" si="16"/>
        <v/>
      </c>
      <c r="P153" s="51" t="str">
        <f t="shared" si="17"/>
        <v/>
      </c>
      <c r="Q153" s="2" t="str">
        <f t="shared" si="23"/>
        <v/>
      </c>
      <c r="R153" s="18" t="str">
        <f t="shared" si="18"/>
        <v/>
      </c>
    </row>
    <row r="154" spans="1:18" x14ac:dyDescent="0.35">
      <c r="A154" s="1" t="str">
        <f t="shared" si="19"/>
        <v/>
      </c>
      <c r="B154" s="2" t="str">
        <f t="shared" si="20"/>
        <v/>
      </c>
      <c r="C154" s="2" t="str">
        <f>IF(A154="",IF(A153="","",SUM($C$6:C153)),B154*$C$2)</f>
        <v/>
      </c>
      <c r="D154" s="2" t="str">
        <f>IF(A154="",IF(A153="","",SUM($D$6:D153)),($B$6/$I$1))</f>
        <v/>
      </c>
      <c r="E154" s="2" t="str">
        <f>IF(A154="",IF(A153="","",SUM($E$6:E153)),C154+D154)</f>
        <v/>
      </c>
      <c r="G154" s="1" t="str">
        <f t="shared" si="21"/>
        <v/>
      </c>
      <c r="H154" s="2" t="str">
        <f t="shared" si="22"/>
        <v/>
      </c>
      <c r="I154" s="2" t="str">
        <f>IF(G154="",IF(G153="","",SUM($I$6:I153)),H154*$C$2)</f>
        <v/>
      </c>
      <c r="J154" s="2" t="str">
        <f>IF(G154="",IF(G153="","",SUM($J$6:J153)),K154-I154)</f>
        <v/>
      </c>
      <c r="K154" s="2" t="str">
        <f>IF(G154="",IF(G153="","",SUM(K$6:K153)),$H$6*(100%+$C$2)^$I$1*$C$2/((100%+$C$2)^$I$1-1))</f>
        <v/>
      </c>
      <c r="O154" s="15" t="str">
        <f t="shared" si="16"/>
        <v/>
      </c>
      <c r="P154" s="51" t="str">
        <f t="shared" si="17"/>
        <v/>
      </c>
      <c r="Q154" s="2" t="str">
        <f t="shared" si="23"/>
        <v/>
      </c>
      <c r="R154" s="18" t="str">
        <f t="shared" si="18"/>
        <v/>
      </c>
    </row>
    <row r="155" spans="1:18" x14ac:dyDescent="0.35">
      <c r="A155" s="1" t="str">
        <f t="shared" si="19"/>
        <v/>
      </c>
      <c r="B155" s="2" t="str">
        <f t="shared" si="20"/>
        <v/>
      </c>
      <c r="C155" s="2" t="str">
        <f>IF(A155="",IF(A154="","",SUM($C$6:C154)),B155*$C$2)</f>
        <v/>
      </c>
      <c r="D155" s="2" t="str">
        <f>IF(A155="",IF(A154="","",SUM($D$6:D154)),($B$6/$I$1))</f>
        <v/>
      </c>
      <c r="E155" s="2" t="str">
        <f>IF(A155="",IF(A154="","",SUM($E$6:E154)),C155+D155)</f>
        <v/>
      </c>
      <c r="G155" s="1" t="str">
        <f t="shared" si="21"/>
        <v/>
      </c>
      <c r="H155" s="2" t="str">
        <f t="shared" si="22"/>
        <v/>
      </c>
      <c r="I155" s="2" t="str">
        <f>IF(G155="",IF(G154="","",SUM($I$6:I154)),H155*$C$2)</f>
        <v/>
      </c>
      <c r="J155" s="2" t="str">
        <f>IF(G155="",IF(G154="","",SUM($J$6:J154)),K155-I155)</f>
        <v/>
      </c>
      <c r="K155" s="2" t="str">
        <f>IF(G155="",IF(G154="","",SUM(K$6:K154)),$H$6*(100%+$C$2)^$I$1*$C$2/((100%+$C$2)^$I$1-1))</f>
        <v/>
      </c>
      <c r="O155" s="15" t="str">
        <f t="shared" si="16"/>
        <v/>
      </c>
      <c r="P155" s="51" t="str">
        <f t="shared" si="17"/>
        <v/>
      </c>
      <c r="Q155" s="2" t="str">
        <f t="shared" si="23"/>
        <v/>
      </c>
      <c r="R155" s="18" t="str">
        <f t="shared" si="18"/>
        <v/>
      </c>
    </row>
    <row r="156" spans="1:18" x14ac:dyDescent="0.35">
      <c r="A156" s="1" t="str">
        <f t="shared" si="19"/>
        <v/>
      </c>
      <c r="B156" s="2" t="str">
        <f t="shared" si="20"/>
        <v/>
      </c>
      <c r="C156" s="2" t="str">
        <f>IF(A156="",IF(A155="","",SUM($C$6:C155)),B156*$C$2)</f>
        <v/>
      </c>
      <c r="D156" s="2" t="str">
        <f>IF(A156="",IF(A155="","",SUM($D$6:D155)),($B$6/$I$1))</f>
        <v/>
      </c>
      <c r="E156" s="2" t="str">
        <f>IF(A156="",IF(A155="","",SUM($E$6:E155)),C156+D156)</f>
        <v/>
      </c>
      <c r="G156" s="1" t="str">
        <f t="shared" si="21"/>
        <v/>
      </c>
      <c r="H156" s="2" t="str">
        <f t="shared" si="22"/>
        <v/>
      </c>
      <c r="I156" s="2" t="str">
        <f>IF(G156="",IF(G155="","",SUM($I$6:I155)),H156*$C$2)</f>
        <v/>
      </c>
      <c r="J156" s="2" t="str">
        <f>IF(G156="",IF(G155="","",SUM($J$6:J155)),K156-I156)</f>
        <v/>
      </c>
      <c r="K156" s="2" t="str">
        <f>IF(G156="",IF(G155="","",SUM(K$6:K155)),$H$6*(100%+$C$2)^$I$1*$C$2/((100%+$C$2)^$I$1-1))</f>
        <v/>
      </c>
      <c r="O156" s="15" t="str">
        <f t="shared" si="16"/>
        <v/>
      </c>
      <c r="P156" s="51" t="str">
        <f t="shared" si="17"/>
        <v/>
      </c>
      <c r="Q156" s="2" t="str">
        <f t="shared" si="23"/>
        <v/>
      </c>
      <c r="R156" s="18" t="str">
        <f t="shared" si="18"/>
        <v/>
      </c>
    </row>
    <row r="157" spans="1:18" x14ac:dyDescent="0.35">
      <c r="A157" s="1" t="str">
        <f t="shared" si="19"/>
        <v/>
      </c>
      <c r="B157" s="2" t="str">
        <f t="shared" si="20"/>
        <v/>
      </c>
      <c r="C157" s="2" t="str">
        <f>IF(A157="",IF(A156="","",SUM($C$6:C156)),B157*$C$2)</f>
        <v/>
      </c>
      <c r="D157" s="2" t="str">
        <f>IF(A157="",IF(A156="","",SUM($D$6:D156)),($B$6/$I$1))</f>
        <v/>
      </c>
      <c r="E157" s="2" t="str">
        <f>IF(A157="",IF(A156="","",SUM($E$6:E156)),C157+D157)</f>
        <v/>
      </c>
      <c r="G157" s="1" t="str">
        <f t="shared" si="21"/>
        <v/>
      </c>
      <c r="H157" s="2" t="str">
        <f t="shared" si="22"/>
        <v/>
      </c>
      <c r="I157" s="2" t="str">
        <f>IF(G157="",IF(G156="","",SUM($I$6:I156)),H157*$C$2)</f>
        <v/>
      </c>
      <c r="J157" s="2" t="str">
        <f>IF(G157="",IF(G156="","",SUM($J$6:J156)),K157-I157)</f>
        <v/>
      </c>
      <c r="K157" s="2" t="str">
        <f>IF(G157="",IF(G156="","",SUM(K$6:K156)),$H$6*(100%+$C$2)^$I$1*$C$2/((100%+$C$2)^$I$1-1))</f>
        <v/>
      </c>
      <c r="O157" s="15" t="str">
        <f t="shared" si="16"/>
        <v/>
      </c>
      <c r="P157" s="51" t="str">
        <f t="shared" si="17"/>
        <v/>
      </c>
      <c r="Q157" s="2" t="str">
        <f t="shared" si="23"/>
        <v/>
      </c>
      <c r="R157" s="18" t="str">
        <f t="shared" si="18"/>
        <v/>
      </c>
    </row>
    <row r="158" spans="1:18" x14ac:dyDescent="0.35">
      <c r="A158" s="1" t="str">
        <f t="shared" si="19"/>
        <v/>
      </c>
      <c r="B158" s="2" t="str">
        <f t="shared" si="20"/>
        <v/>
      </c>
      <c r="C158" s="2" t="str">
        <f>IF(A158="",IF(A157="","",SUM($C$6:C157)),B158*$C$2)</f>
        <v/>
      </c>
      <c r="D158" s="2" t="str">
        <f>IF(A158="",IF(A157="","",SUM($D$6:D157)),($B$6/$I$1))</f>
        <v/>
      </c>
      <c r="E158" s="2" t="str">
        <f>IF(A158="",IF(A157="","",SUM($E$6:E157)),C158+D158)</f>
        <v/>
      </c>
      <c r="G158" s="1" t="str">
        <f t="shared" si="21"/>
        <v/>
      </c>
      <c r="H158" s="2" t="str">
        <f t="shared" si="22"/>
        <v/>
      </c>
      <c r="I158" s="2" t="str">
        <f>IF(G158="",IF(G157="","",SUM($I$6:I157)),H158*$C$2)</f>
        <v/>
      </c>
      <c r="J158" s="2" t="str">
        <f>IF(G158="",IF(G157="","",SUM($J$6:J157)),K158-I158)</f>
        <v/>
      </c>
      <c r="K158" s="2" t="str">
        <f>IF(G158="",IF(G157="","",SUM(K$6:K157)),$H$6*(100%+$C$2)^$I$1*$C$2/((100%+$C$2)^$I$1-1))</f>
        <v/>
      </c>
      <c r="O158" s="15" t="str">
        <f t="shared" si="16"/>
        <v/>
      </c>
      <c r="P158" s="51" t="str">
        <f t="shared" si="17"/>
        <v/>
      </c>
      <c r="Q158" s="2" t="str">
        <f t="shared" si="23"/>
        <v/>
      </c>
      <c r="R158" s="18" t="str">
        <f t="shared" si="18"/>
        <v/>
      </c>
    </row>
    <row r="159" spans="1:18" x14ac:dyDescent="0.35">
      <c r="A159" s="1" t="str">
        <f t="shared" si="19"/>
        <v/>
      </c>
      <c r="B159" s="2" t="str">
        <f t="shared" si="20"/>
        <v/>
      </c>
      <c r="C159" s="2" t="str">
        <f>IF(A159="",IF(A158="","",SUM($C$6:C158)),B159*$C$2)</f>
        <v/>
      </c>
      <c r="D159" s="2" t="str">
        <f>IF(A159="",IF(A158="","",SUM($D$6:D158)),($B$6/$I$1))</f>
        <v/>
      </c>
      <c r="E159" s="2" t="str">
        <f>IF(A159="",IF(A158="","",SUM($E$6:E158)),C159+D159)</f>
        <v/>
      </c>
      <c r="G159" s="1" t="str">
        <f t="shared" si="21"/>
        <v/>
      </c>
      <c r="H159" s="2" t="str">
        <f t="shared" si="22"/>
        <v/>
      </c>
      <c r="I159" s="2" t="str">
        <f>IF(G159="",IF(G158="","",SUM($I$6:I158)),H159*$C$2)</f>
        <v/>
      </c>
      <c r="J159" s="2" t="str">
        <f>IF(G159="",IF(G158="","",SUM($J$6:J158)),K159-I159)</f>
        <v/>
      </c>
      <c r="K159" s="2" t="str">
        <f>IF(G159="",IF(G158="","",SUM(K$6:K158)),$H$6*(100%+$C$2)^$I$1*$C$2/((100%+$C$2)^$I$1-1))</f>
        <v/>
      </c>
      <c r="O159" s="15" t="str">
        <f t="shared" si="16"/>
        <v/>
      </c>
      <c r="P159" s="51" t="str">
        <f t="shared" si="17"/>
        <v/>
      </c>
      <c r="Q159" s="2" t="str">
        <f t="shared" si="23"/>
        <v/>
      </c>
      <c r="R159" s="18" t="str">
        <f t="shared" si="18"/>
        <v/>
      </c>
    </row>
    <row r="160" spans="1:18" x14ac:dyDescent="0.35">
      <c r="A160" s="1" t="str">
        <f t="shared" si="19"/>
        <v/>
      </c>
      <c r="B160" s="2" t="str">
        <f t="shared" si="20"/>
        <v/>
      </c>
      <c r="C160" s="2" t="str">
        <f>IF(A160="",IF(A159="","",SUM($C$6:C159)),B160*$C$2)</f>
        <v/>
      </c>
      <c r="D160" s="2" t="str">
        <f>IF(A160="",IF(A159="","",SUM($D$6:D159)),($B$6/$I$1))</f>
        <v/>
      </c>
      <c r="E160" s="2" t="str">
        <f>IF(A160="",IF(A159="","",SUM($E$6:E159)),C160+D160)</f>
        <v/>
      </c>
      <c r="G160" s="1" t="str">
        <f t="shared" si="21"/>
        <v/>
      </c>
      <c r="H160" s="2" t="str">
        <f t="shared" si="22"/>
        <v/>
      </c>
      <c r="I160" s="2" t="str">
        <f>IF(G160="",IF(G159="","",SUM($I$6:I159)),H160*$C$2)</f>
        <v/>
      </c>
      <c r="J160" s="2" t="str">
        <f>IF(G160="",IF(G159="","",SUM($J$6:J159)),K160-I160)</f>
        <v/>
      </c>
      <c r="K160" s="2" t="str">
        <f>IF(G160="",IF(G159="","",SUM(K$6:K159)),$H$6*(100%+$C$2)^$I$1*$C$2/((100%+$C$2)^$I$1-1))</f>
        <v/>
      </c>
      <c r="O160" s="15" t="str">
        <f t="shared" si="16"/>
        <v/>
      </c>
      <c r="P160" s="51" t="str">
        <f t="shared" si="17"/>
        <v/>
      </c>
      <c r="Q160" s="2" t="str">
        <f t="shared" si="23"/>
        <v/>
      </c>
      <c r="R160" s="18" t="str">
        <f t="shared" si="18"/>
        <v/>
      </c>
    </row>
    <row r="161" spans="1:18" x14ac:dyDescent="0.35">
      <c r="A161" s="1" t="str">
        <f t="shared" si="19"/>
        <v/>
      </c>
      <c r="B161" s="2" t="str">
        <f t="shared" si="20"/>
        <v/>
      </c>
      <c r="C161" s="2" t="str">
        <f>IF(A161="",IF(A160="","",SUM($C$6:C160)),B161*$C$2)</f>
        <v/>
      </c>
      <c r="D161" s="2" t="str">
        <f>IF(A161="",IF(A160="","",SUM($D$6:D160)),($B$6/$I$1))</f>
        <v/>
      </c>
      <c r="E161" s="2" t="str">
        <f>IF(A161="",IF(A160="","",SUM($E$6:E160)),C161+D161)</f>
        <v/>
      </c>
      <c r="G161" s="1" t="str">
        <f t="shared" si="21"/>
        <v/>
      </c>
      <c r="H161" s="2" t="str">
        <f t="shared" si="22"/>
        <v/>
      </c>
      <c r="I161" s="2" t="str">
        <f>IF(G161="",IF(G160="","",SUM($I$6:I160)),H161*$C$2)</f>
        <v/>
      </c>
      <c r="J161" s="2" t="str">
        <f>IF(G161="",IF(G160="","",SUM($J$6:J160)),K161-I161)</f>
        <v/>
      </c>
      <c r="K161" s="2" t="str">
        <f>IF(G161="",IF(G160="","",SUM(K$6:K160)),$H$6*(100%+$C$2)^$I$1*$C$2/((100%+$C$2)^$I$1-1))</f>
        <v/>
      </c>
      <c r="O161" s="15" t="str">
        <f t="shared" si="16"/>
        <v/>
      </c>
      <c r="P161" s="51" t="str">
        <f t="shared" si="17"/>
        <v/>
      </c>
      <c r="Q161" s="2" t="str">
        <f t="shared" si="23"/>
        <v/>
      </c>
      <c r="R161" s="18" t="str">
        <f t="shared" si="18"/>
        <v/>
      </c>
    </row>
    <row r="162" spans="1:18" x14ac:dyDescent="0.35">
      <c r="A162" s="1" t="str">
        <f t="shared" si="19"/>
        <v/>
      </c>
      <c r="B162" s="2" t="str">
        <f t="shared" si="20"/>
        <v/>
      </c>
      <c r="C162" s="2" t="str">
        <f>IF(A162="",IF(A161="","",SUM($C$6:C161)),B162*$C$2)</f>
        <v/>
      </c>
      <c r="D162" s="2" t="str">
        <f>IF(A162="",IF(A161="","",SUM($D$6:D161)),($B$6/$I$1))</f>
        <v/>
      </c>
      <c r="E162" s="2" t="str">
        <f>IF(A162="",IF(A161="","",SUM($E$6:E161)),C162+D162)</f>
        <v/>
      </c>
      <c r="G162" s="1" t="str">
        <f t="shared" si="21"/>
        <v/>
      </c>
      <c r="H162" s="2" t="str">
        <f t="shared" si="22"/>
        <v/>
      </c>
      <c r="I162" s="2" t="str">
        <f>IF(G162="",IF(G161="","",SUM($I$6:I161)),H162*$C$2)</f>
        <v/>
      </c>
      <c r="J162" s="2" t="str">
        <f>IF(G162="",IF(G161="","",SUM($J$6:J161)),K162-I162)</f>
        <v/>
      </c>
      <c r="K162" s="2" t="str">
        <f>IF(G162="",IF(G161="","",SUM(K$6:K161)),$H$6*(100%+$C$2)^$I$1*$C$2/((100%+$C$2)^$I$1-1))</f>
        <v/>
      </c>
      <c r="O162" s="15" t="str">
        <f t="shared" si="16"/>
        <v/>
      </c>
      <c r="P162" s="51" t="str">
        <f t="shared" si="17"/>
        <v/>
      </c>
      <c r="Q162" s="2" t="str">
        <f t="shared" si="23"/>
        <v/>
      </c>
      <c r="R162" s="18" t="str">
        <f t="shared" si="18"/>
        <v/>
      </c>
    </row>
    <row r="163" spans="1:18" x14ac:dyDescent="0.35">
      <c r="A163" s="1" t="str">
        <f t="shared" si="19"/>
        <v/>
      </c>
      <c r="B163" s="2" t="str">
        <f t="shared" si="20"/>
        <v/>
      </c>
      <c r="C163" s="2" t="str">
        <f>IF(A163="",IF(A162="","",SUM($C$6:C162)),B163*$C$2)</f>
        <v/>
      </c>
      <c r="D163" s="2" t="str">
        <f>IF(A163="",IF(A162="","",SUM($D$6:D162)),($B$6/$I$1))</f>
        <v/>
      </c>
      <c r="E163" s="2" t="str">
        <f>IF(A163="",IF(A162="","",SUM($E$6:E162)),C163+D163)</f>
        <v/>
      </c>
      <c r="G163" s="1" t="str">
        <f t="shared" si="21"/>
        <v/>
      </c>
      <c r="H163" s="2" t="str">
        <f t="shared" si="22"/>
        <v/>
      </c>
      <c r="I163" s="2" t="str">
        <f>IF(G163="",IF(G162="","",SUM($I$6:I162)),H163*$C$2)</f>
        <v/>
      </c>
      <c r="J163" s="2" t="str">
        <f>IF(G163="",IF(G162="","",SUM($J$6:J162)),K163-I163)</f>
        <v/>
      </c>
      <c r="K163" s="2" t="str">
        <f>IF(G163="",IF(G162="","",SUM(K$6:K162)),$H$6*(100%+$C$2)^$I$1*$C$2/((100%+$C$2)^$I$1-1))</f>
        <v/>
      </c>
      <c r="O163" s="15" t="str">
        <f t="shared" si="16"/>
        <v/>
      </c>
      <c r="P163" s="51" t="str">
        <f t="shared" si="17"/>
        <v/>
      </c>
      <c r="Q163" s="2" t="str">
        <f t="shared" si="23"/>
        <v/>
      </c>
      <c r="R163" s="18" t="str">
        <f t="shared" si="18"/>
        <v/>
      </c>
    </row>
    <row r="164" spans="1:18" x14ac:dyDescent="0.35">
      <c r="A164" s="1" t="str">
        <f t="shared" si="19"/>
        <v/>
      </c>
      <c r="B164" s="2" t="str">
        <f t="shared" si="20"/>
        <v/>
      </c>
      <c r="C164" s="2" t="str">
        <f>IF(A164="",IF(A163="","",SUM($C$6:C163)),B164*$C$2)</f>
        <v/>
      </c>
      <c r="D164" s="2" t="str">
        <f>IF(A164="",IF(A163="","",SUM($D$6:D163)),($B$6/$I$1))</f>
        <v/>
      </c>
      <c r="E164" s="2" t="str">
        <f>IF(A164="",IF(A163="","",SUM($E$6:E163)),C164+D164)</f>
        <v/>
      </c>
      <c r="G164" s="1" t="str">
        <f t="shared" si="21"/>
        <v/>
      </c>
      <c r="H164" s="2" t="str">
        <f t="shared" si="22"/>
        <v/>
      </c>
      <c r="I164" s="2" t="str">
        <f>IF(G164="",IF(G163="","",SUM($I$6:I163)),H164*$C$2)</f>
        <v/>
      </c>
      <c r="J164" s="2" t="str">
        <f>IF(G164="",IF(G163="","",SUM($J$6:J163)),K164-I164)</f>
        <v/>
      </c>
      <c r="K164" s="2" t="str">
        <f>IF(G164="",IF(G163="","",SUM(K$6:K163)),$H$6*(100%+$C$2)^$I$1*$C$2/((100%+$C$2)^$I$1-1))</f>
        <v/>
      </c>
      <c r="O164" s="15" t="str">
        <f t="shared" si="16"/>
        <v/>
      </c>
      <c r="P164" s="51" t="str">
        <f t="shared" si="17"/>
        <v/>
      </c>
      <c r="Q164" s="2" t="str">
        <f t="shared" si="23"/>
        <v/>
      </c>
      <c r="R164" s="18" t="str">
        <f t="shared" si="18"/>
        <v/>
      </c>
    </row>
    <row r="165" spans="1:18" x14ac:dyDescent="0.35">
      <c r="A165" s="1" t="str">
        <f t="shared" si="19"/>
        <v/>
      </c>
      <c r="B165" s="2" t="str">
        <f t="shared" si="20"/>
        <v/>
      </c>
      <c r="C165" s="2" t="str">
        <f>IF(A165="",IF(A164="","",SUM($C$6:C164)),B165*$C$2)</f>
        <v/>
      </c>
      <c r="D165" s="2" t="str">
        <f>IF(A165="",IF(A164="","",SUM($D$6:D164)),($B$6/$I$1))</f>
        <v/>
      </c>
      <c r="E165" s="2" t="str">
        <f>IF(A165="",IF(A164="","",SUM($E$6:E164)),C165+D165)</f>
        <v/>
      </c>
      <c r="G165" s="1" t="str">
        <f t="shared" si="21"/>
        <v/>
      </c>
      <c r="H165" s="2" t="str">
        <f t="shared" si="22"/>
        <v/>
      </c>
      <c r="I165" s="2" t="str">
        <f>IF(G165="",IF(G164="","",SUM($I$6:I164)),H165*$C$2)</f>
        <v/>
      </c>
      <c r="J165" s="2" t="str">
        <f>IF(G165="",IF(G164="","",SUM($J$6:J164)),K165-I165)</f>
        <v/>
      </c>
      <c r="K165" s="2" t="str">
        <f>IF(G165="",IF(G164="","",SUM(K$6:K164)),$H$6*(100%+$C$2)^$I$1*$C$2/((100%+$C$2)^$I$1-1))</f>
        <v/>
      </c>
      <c r="O165" s="15" t="str">
        <f t="shared" si="16"/>
        <v/>
      </c>
      <c r="P165" s="51" t="str">
        <f t="shared" si="17"/>
        <v/>
      </c>
      <c r="Q165" s="2" t="str">
        <f t="shared" si="23"/>
        <v/>
      </c>
      <c r="R165" s="18" t="str">
        <f t="shared" si="18"/>
        <v/>
      </c>
    </row>
    <row r="166" spans="1:18" x14ac:dyDescent="0.35">
      <c r="A166" s="1" t="str">
        <f t="shared" si="19"/>
        <v/>
      </c>
      <c r="B166" s="2" t="str">
        <f t="shared" si="20"/>
        <v/>
      </c>
      <c r="C166" s="2" t="str">
        <f>IF(A166="",IF(A165="","",SUM($C$6:C165)),B166*$C$2)</f>
        <v/>
      </c>
      <c r="D166" s="2" t="str">
        <f>IF(A166="",IF(A165="","",SUM($D$6:D165)),($B$6/$I$1))</f>
        <v/>
      </c>
      <c r="E166" s="2" t="str">
        <f>IF(A166="",IF(A165="","",SUM($E$6:E165)),C166+D166)</f>
        <v/>
      </c>
      <c r="G166" s="1" t="str">
        <f t="shared" si="21"/>
        <v/>
      </c>
      <c r="H166" s="2" t="str">
        <f t="shared" si="22"/>
        <v/>
      </c>
      <c r="I166" s="2" t="str">
        <f>IF(G166="",IF(G165="","",SUM($I$6:I165)),H166*$C$2)</f>
        <v/>
      </c>
      <c r="J166" s="2" t="str">
        <f>IF(G166="",IF(G165="","",SUM($J$6:J165)),K166-I166)</f>
        <v/>
      </c>
      <c r="K166" s="2" t="str">
        <f>IF(G166="",IF(G165="","",SUM(K$6:K165)),$H$6*(100%+$C$2)^$I$1*$C$2/((100%+$C$2)^$I$1-1))</f>
        <v/>
      </c>
      <c r="O166" s="15" t="str">
        <f t="shared" si="16"/>
        <v/>
      </c>
      <c r="P166" s="51" t="str">
        <f t="shared" si="17"/>
        <v/>
      </c>
      <c r="Q166" s="2" t="str">
        <f t="shared" si="23"/>
        <v/>
      </c>
      <c r="R166" s="18" t="str">
        <f t="shared" si="18"/>
        <v/>
      </c>
    </row>
    <row r="167" spans="1:18" x14ac:dyDescent="0.35">
      <c r="A167" s="1" t="str">
        <f t="shared" si="19"/>
        <v/>
      </c>
      <c r="B167" s="2" t="str">
        <f t="shared" si="20"/>
        <v/>
      </c>
      <c r="C167" s="2" t="str">
        <f>IF(A167="",IF(A166="","",SUM($C$6:C166)),B167*$C$2)</f>
        <v/>
      </c>
      <c r="D167" s="2" t="str">
        <f>IF(A167="",IF(A166="","",SUM($D$6:D166)),($B$6/$I$1))</f>
        <v/>
      </c>
      <c r="E167" s="2" t="str">
        <f>IF(A167="",IF(A166="","",SUM($E$6:E166)),C167+D167)</f>
        <v/>
      </c>
      <c r="G167" s="1" t="str">
        <f t="shared" si="21"/>
        <v/>
      </c>
      <c r="H167" s="2" t="str">
        <f t="shared" si="22"/>
        <v/>
      </c>
      <c r="I167" s="2" t="str">
        <f>IF(G167="",IF(G166="","",SUM($I$6:I166)),H167*$C$2)</f>
        <v/>
      </c>
      <c r="J167" s="2" t="str">
        <f>IF(G167="",IF(G166="","",SUM($J$6:J166)),K167-I167)</f>
        <v/>
      </c>
      <c r="K167" s="2" t="str">
        <f>IF(G167="",IF(G166="","",SUM(K$6:K166)),$H$6*(100%+$C$2)^$I$1*$C$2/((100%+$C$2)^$I$1-1))</f>
        <v/>
      </c>
      <c r="O167" s="15" t="str">
        <f t="shared" si="16"/>
        <v/>
      </c>
      <c r="P167" s="51" t="str">
        <f t="shared" si="17"/>
        <v/>
      </c>
      <c r="Q167" s="2" t="str">
        <f t="shared" si="23"/>
        <v/>
      </c>
      <c r="R167" s="18" t="str">
        <f t="shared" si="18"/>
        <v/>
      </c>
    </row>
    <row r="168" spans="1:18" x14ac:dyDescent="0.35">
      <c r="A168" s="1" t="str">
        <f t="shared" si="19"/>
        <v/>
      </c>
      <c r="B168" s="2" t="str">
        <f t="shared" si="20"/>
        <v/>
      </c>
      <c r="C168" s="2" t="str">
        <f>IF(A168="",IF(A167="","",SUM($C$6:C167)),B168*$C$2)</f>
        <v/>
      </c>
      <c r="D168" s="2" t="str">
        <f>IF(A168="",IF(A167="","",SUM($D$6:D167)),($B$6/$I$1))</f>
        <v/>
      </c>
      <c r="E168" s="2" t="str">
        <f>IF(A168="",IF(A167="","",SUM($E$6:E167)),C168+D168)</f>
        <v/>
      </c>
      <c r="G168" s="1" t="str">
        <f t="shared" si="21"/>
        <v/>
      </c>
      <c r="H168" s="2" t="str">
        <f t="shared" si="22"/>
        <v/>
      </c>
      <c r="I168" s="2" t="str">
        <f>IF(G168="",IF(G167="","",SUM($I$6:I167)),H168*$C$2)</f>
        <v/>
      </c>
      <c r="J168" s="2" t="str">
        <f>IF(G168="",IF(G167="","",SUM($J$6:J167)),K168-I168)</f>
        <v/>
      </c>
      <c r="K168" s="2" t="str">
        <f>IF(G168="",IF(G167="","",SUM(K$6:K167)),$H$6*(100%+$C$2)^$I$1*$C$2/((100%+$C$2)^$I$1-1))</f>
        <v/>
      </c>
      <c r="O168" s="15" t="str">
        <f t="shared" si="16"/>
        <v/>
      </c>
      <c r="P168" s="51" t="str">
        <f t="shared" si="17"/>
        <v/>
      </c>
      <c r="Q168" s="2" t="str">
        <f t="shared" si="23"/>
        <v/>
      </c>
      <c r="R168" s="18" t="str">
        <f t="shared" si="18"/>
        <v/>
      </c>
    </row>
    <row r="169" spans="1:18" x14ac:dyDescent="0.35">
      <c r="A169" s="1" t="str">
        <f t="shared" si="19"/>
        <v/>
      </c>
      <c r="B169" s="2" t="str">
        <f t="shared" si="20"/>
        <v/>
      </c>
      <c r="C169" s="2" t="str">
        <f>IF(A169="",IF(A168="","",SUM($C$6:C168)),B169*$C$2)</f>
        <v/>
      </c>
      <c r="D169" s="2" t="str">
        <f>IF(A169="",IF(A168="","",SUM($D$6:D168)),($B$6/$I$1))</f>
        <v/>
      </c>
      <c r="E169" s="2" t="str">
        <f>IF(A169="",IF(A168="","",SUM($E$6:E168)),C169+D169)</f>
        <v/>
      </c>
      <c r="G169" s="1" t="str">
        <f t="shared" si="21"/>
        <v/>
      </c>
      <c r="H169" s="2" t="str">
        <f t="shared" si="22"/>
        <v/>
      </c>
      <c r="I169" s="2" t="str">
        <f>IF(G169="",IF(G168="","",SUM($I$6:I168)),H169*$C$2)</f>
        <v/>
      </c>
      <c r="J169" s="2" t="str">
        <f>IF(G169="",IF(G168="","",SUM($J$6:J168)),K169-I169)</f>
        <v/>
      </c>
      <c r="K169" s="2" t="str">
        <f>IF(G169="",IF(G168="","",SUM(K$6:K168)),$H$6*(100%+$C$2)^$I$1*$C$2/((100%+$C$2)^$I$1-1))</f>
        <v/>
      </c>
      <c r="O169" s="15" t="str">
        <f t="shared" si="16"/>
        <v/>
      </c>
      <c r="P169" s="51" t="str">
        <f t="shared" si="17"/>
        <v/>
      </c>
      <c r="Q169" s="2" t="str">
        <f t="shared" si="23"/>
        <v/>
      </c>
      <c r="R169" s="18" t="str">
        <f t="shared" si="18"/>
        <v/>
      </c>
    </row>
    <row r="170" spans="1:18" x14ac:dyDescent="0.35">
      <c r="A170" s="1" t="str">
        <f t="shared" si="19"/>
        <v/>
      </c>
      <c r="B170" s="2" t="str">
        <f t="shared" si="20"/>
        <v/>
      </c>
      <c r="C170" s="2" t="str">
        <f>IF(A170="",IF(A169="","",SUM($C$6:C169)),B170*$C$2)</f>
        <v/>
      </c>
      <c r="D170" s="2" t="str">
        <f>IF(A170="",IF(A169="","",SUM($D$6:D169)),($B$6/$I$1))</f>
        <v/>
      </c>
      <c r="E170" s="2" t="str">
        <f>IF(A170="",IF(A169="","",SUM($E$6:E169)),C170+D170)</f>
        <v/>
      </c>
      <c r="G170" s="1" t="str">
        <f t="shared" si="21"/>
        <v/>
      </c>
      <c r="H170" s="2" t="str">
        <f t="shared" si="22"/>
        <v/>
      </c>
      <c r="I170" s="2" t="str">
        <f>IF(G170="",IF(G169="","",SUM($I$6:I169)),H170*$C$2)</f>
        <v/>
      </c>
      <c r="J170" s="2" t="str">
        <f>IF(G170="",IF(G169="","",SUM($J$6:J169)),K170-I170)</f>
        <v/>
      </c>
      <c r="K170" s="2" t="str">
        <f>IF(G170="",IF(G169="","",SUM(K$6:K169)),$H$6*(100%+$C$2)^$I$1*$C$2/((100%+$C$2)^$I$1-1))</f>
        <v/>
      </c>
      <c r="O170" s="15" t="str">
        <f t="shared" si="16"/>
        <v/>
      </c>
      <c r="P170" s="51" t="str">
        <f t="shared" si="17"/>
        <v/>
      </c>
      <c r="Q170" s="2" t="str">
        <f t="shared" si="23"/>
        <v/>
      </c>
      <c r="R170" s="18" t="str">
        <f t="shared" si="18"/>
        <v/>
      </c>
    </row>
    <row r="171" spans="1:18" x14ac:dyDescent="0.35">
      <c r="A171" s="1" t="str">
        <f t="shared" si="19"/>
        <v/>
      </c>
      <c r="B171" s="2" t="str">
        <f t="shared" si="20"/>
        <v/>
      </c>
      <c r="C171" s="2" t="str">
        <f>IF(A171="",IF(A170="","",SUM($C$6:C170)),B171*$C$2)</f>
        <v/>
      </c>
      <c r="D171" s="2" t="str">
        <f>IF(A171="",IF(A170="","",SUM($D$6:D170)),($B$6/$I$1))</f>
        <v/>
      </c>
      <c r="E171" s="2" t="str">
        <f>IF(A171="",IF(A170="","",SUM($E$6:E170)),C171+D171)</f>
        <v/>
      </c>
      <c r="G171" s="1" t="str">
        <f t="shared" si="21"/>
        <v/>
      </c>
      <c r="H171" s="2" t="str">
        <f t="shared" si="22"/>
        <v/>
      </c>
      <c r="I171" s="2" t="str">
        <f>IF(G171="",IF(G170="","",SUM($I$6:I170)),H171*$C$2)</f>
        <v/>
      </c>
      <c r="J171" s="2" t="str">
        <f>IF(G171="",IF(G170="","",SUM($J$6:J170)),K171-I171)</f>
        <v/>
      </c>
      <c r="K171" s="2" t="str">
        <f>IF(G171="",IF(G170="","",SUM(K$6:K170)),$H$6*(100%+$C$2)^$I$1*$C$2/((100%+$C$2)^$I$1-1))</f>
        <v/>
      </c>
      <c r="O171" s="15" t="str">
        <f t="shared" si="16"/>
        <v/>
      </c>
      <c r="P171" s="51" t="str">
        <f t="shared" si="17"/>
        <v/>
      </c>
      <c r="Q171" s="2" t="str">
        <f t="shared" si="23"/>
        <v/>
      </c>
      <c r="R171" s="18" t="str">
        <f t="shared" si="18"/>
        <v/>
      </c>
    </row>
    <row r="172" spans="1:18" x14ac:dyDescent="0.35">
      <c r="A172" s="1" t="str">
        <f t="shared" si="19"/>
        <v/>
      </c>
      <c r="B172" s="2" t="str">
        <f t="shared" si="20"/>
        <v/>
      </c>
      <c r="C172" s="2" t="str">
        <f>IF(A172="",IF(A171="","",SUM($C$6:C171)),B172*$C$2)</f>
        <v/>
      </c>
      <c r="D172" s="2" t="str">
        <f>IF(A172="",IF(A171="","",SUM($D$6:D171)),($B$6/$I$1))</f>
        <v/>
      </c>
      <c r="E172" s="2" t="str">
        <f>IF(A172="",IF(A171="","",SUM($E$6:E171)),C172+D172)</f>
        <v/>
      </c>
      <c r="G172" s="1" t="str">
        <f t="shared" si="21"/>
        <v/>
      </c>
      <c r="H172" s="2" t="str">
        <f t="shared" si="22"/>
        <v/>
      </c>
      <c r="I172" s="2" t="str">
        <f>IF(G172="",IF(G171="","",SUM($I$6:I171)),H172*$C$2)</f>
        <v/>
      </c>
      <c r="J172" s="2" t="str">
        <f>IF(G172="",IF(G171="","",SUM($J$6:J171)),K172-I172)</f>
        <v/>
      </c>
      <c r="K172" s="2" t="str">
        <f>IF(G172="",IF(G171="","",SUM(K$6:K171)),$H$6*(100%+$C$2)^$I$1*$C$2/((100%+$C$2)^$I$1-1))</f>
        <v/>
      </c>
      <c r="O172" s="15" t="str">
        <f t="shared" si="16"/>
        <v/>
      </c>
      <c r="P172" s="51" t="str">
        <f t="shared" si="17"/>
        <v/>
      </c>
      <c r="Q172" s="2" t="str">
        <f t="shared" si="23"/>
        <v/>
      </c>
      <c r="R172" s="18" t="str">
        <f t="shared" si="18"/>
        <v/>
      </c>
    </row>
    <row r="173" spans="1:18" x14ac:dyDescent="0.35">
      <c r="A173" s="1" t="str">
        <f t="shared" si="19"/>
        <v/>
      </c>
      <c r="B173" s="2" t="str">
        <f t="shared" si="20"/>
        <v/>
      </c>
      <c r="C173" s="2" t="str">
        <f>IF(A173="",IF(A172="","",SUM($C$6:C172)),B173*$C$2)</f>
        <v/>
      </c>
      <c r="D173" s="2" t="str">
        <f>IF(A173="",IF(A172="","",SUM($D$6:D172)),($B$6/$I$1))</f>
        <v/>
      </c>
      <c r="E173" s="2" t="str">
        <f>IF(A173="",IF(A172="","",SUM($E$6:E172)),C173+D173)</f>
        <v/>
      </c>
      <c r="G173" s="1" t="str">
        <f t="shared" si="21"/>
        <v/>
      </c>
      <c r="H173" s="2" t="str">
        <f t="shared" si="22"/>
        <v/>
      </c>
      <c r="I173" s="2" t="str">
        <f>IF(G173="",IF(G172="","",SUM($I$6:I172)),H173*$C$2)</f>
        <v/>
      </c>
      <c r="J173" s="2" t="str">
        <f>IF(G173="",IF(G172="","",SUM($J$6:J172)),K173-I173)</f>
        <v/>
      </c>
      <c r="K173" s="2" t="str">
        <f>IF(G173="",IF(G172="","",SUM(K$6:K172)),$H$6*(100%+$C$2)^$I$1*$C$2/((100%+$C$2)^$I$1-1))</f>
        <v/>
      </c>
      <c r="O173" s="15" t="str">
        <f t="shared" si="16"/>
        <v/>
      </c>
      <c r="P173" s="51" t="str">
        <f t="shared" si="17"/>
        <v/>
      </c>
      <c r="Q173" s="2" t="str">
        <f t="shared" si="23"/>
        <v/>
      </c>
      <c r="R173" s="18" t="str">
        <f t="shared" si="18"/>
        <v/>
      </c>
    </row>
    <row r="174" spans="1:18" x14ac:dyDescent="0.35">
      <c r="A174" s="1" t="str">
        <f t="shared" si="19"/>
        <v/>
      </c>
      <c r="B174" s="2" t="str">
        <f t="shared" si="20"/>
        <v/>
      </c>
      <c r="C174" s="2" t="str">
        <f>IF(A174="",IF(A173="","",SUM($C$6:C173)),B174*$C$2)</f>
        <v/>
      </c>
      <c r="D174" s="2" t="str">
        <f>IF(A174="",IF(A173="","",SUM($D$6:D173)),($B$6/$I$1))</f>
        <v/>
      </c>
      <c r="E174" s="2" t="str">
        <f>IF(A174="",IF(A173="","",SUM($E$6:E173)),C174+D174)</f>
        <v/>
      </c>
      <c r="G174" s="1" t="str">
        <f t="shared" si="21"/>
        <v/>
      </c>
      <c r="H174" s="2" t="str">
        <f t="shared" si="22"/>
        <v/>
      </c>
      <c r="I174" s="2" t="str">
        <f>IF(G174="",IF(G173="","",SUM($I$6:I173)),H174*$C$2)</f>
        <v/>
      </c>
      <c r="J174" s="2" t="str">
        <f>IF(G174="",IF(G173="","",SUM($J$6:J173)),K174-I174)</f>
        <v/>
      </c>
      <c r="K174" s="2" t="str">
        <f>IF(G174="",IF(G173="","",SUM(K$6:K173)),$H$6*(100%+$C$2)^$I$1*$C$2/((100%+$C$2)^$I$1-1))</f>
        <v/>
      </c>
      <c r="O174" s="15" t="str">
        <f t="shared" si="16"/>
        <v/>
      </c>
      <c r="P174" s="51" t="str">
        <f t="shared" si="17"/>
        <v/>
      </c>
      <c r="Q174" s="2" t="str">
        <f t="shared" si="23"/>
        <v/>
      </c>
      <c r="R174" s="18" t="str">
        <f t="shared" si="18"/>
        <v/>
      </c>
    </row>
    <row r="175" spans="1:18" x14ac:dyDescent="0.35">
      <c r="A175" s="1" t="str">
        <f t="shared" si="19"/>
        <v/>
      </c>
      <c r="B175" s="2" t="str">
        <f t="shared" si="20"/>
        <v/>
      </c>
      <c r="C175" s="2" t="str">
        <f>IF(A175="",IF(A174="","",SUM($C$6:C174)),B175*$C$2)</f>
        <v/>
      </c>
      <c r="D175" s="2" t="str">
        <f>IF(A175="",IF(A174="","",SUM($D$6:D174)),($B$6/$I$1))</f>
        <v/>
      </c>
      <c r="E175" s="2" t="str">
        <f>IF(A175="",IF(A174="","",SUM($E$6:E174)),C175+D175)</f>
        <v/>
      </c>
      <c r="G175" s="1" t="str">
        <f t="shared" si="21"/>
        <v/>
      </c>
      <c r="H175" s="2" t="str">
        <f t="shared" si="22"/>
        <v/>
      </c>
      <c r="I175" s="2" t="str">
        <f>IF(G175="",IF(G174="","",SUM($I$6:I174)),H175*$C$2)</f>
        <v/>
      </c>
      <c r="J175" s="2" t="str">
        <f>IF(G175="",IF(G174="","",SUM($J$6:J174)),K175-I175)</f>
        <v/>
      </c>
      <c r="K175" s="2" t="str">
        <f>IF(G175="",IF(G174="","",SUM(K$6:K174)),$H$6*(100%+$C$2)^$I$1*$C$2/((100%+$C$2)^$I$1-1))</f>
        <v/>
      </c>
      <c r="O175" s="15" t="str">
        <f t="shared" si="16"/>
        <v/>
      </c>
      <c r="P175" s="51" t="str">
        <f t="shared" si="17"/>
        <v/>
      </c>
      <c r="Q175" s="2" t="str">
        <f t="shared" si="23"/>
        <v/>
      </c>
      <c r="R175" s="18" t="str">
        <f t="shared" si="18"/>
        <v/>
      </c>
    </row>
    <row r="176" spans="1:18" x14ac:dyDescent="0.35">
      <c r="A176" s="1" t="str">
        <f t="shared" si="19"/>
        <v/>
      </c>
      <c r="B176" s="2" t="str">
        <f t="shared" si="20"/>
        <v/>
      </c>
      <c r="C176" s="2" t="str">
        <f>IF(A176="",IF(A175="","",SUM($C$6:C175)),B176*$C$2)</f>
        <v/>
      </c>
      <c r="D176" s="2" t="str">
        <f>IF(A176="",IF(A175="","",SUM($D$6:D175)),($B$6/$I$1))</f>
        <v/>
      </c>
      <c r="E176" s="2" t="str">
        <f>IF(A176="",IF(A175="","",SUM($E$6:E175)),C176+D176)</f>
        <v/>
      </c>
      <c r="G176" s="1" t="str">
        <f t="shared" si="21"/>
        <v/>
      </c>
      <c r="H176" s="2" t="str">
        <f t="shared" si="22"/>
        <v/>
      </c>
      <c r="I176" s="2" t="str">
        <f>IF(G176="",IF(G175="","",SUM($I$6:I175)),H176*$C$2)</f>
        <v/>
      </c>
      <c r="J176" s="2" t="str">
        <f>IF(G176="",IF(G175="","",SUM($J$6:J175)),K176-I176)</f>
        <v/>
      </c>
      <c r="K176" s="2" t="str">
        <f>IF(G176="",IF(G175="","",SUM(K$6:K175)),$H$6*(100%+$C$2)^$I$1*$C$2/((100%+$C$2)^$I$1-1))</f>
        <v/>
      </c>
      <c r="O176" s="15" t="str">
        <f t="shared" si="16"/>
        <v/>
      </c>
      <c r="P176" s="51" t="str">
        <f t="shared" si="17"/>
        <v/>
      </c>
      <c r="Q176" s="2" t="str">
        <f t="shared" si="23"/>
        <v/>
      </c>
      <c r="R176" s="18" t="str">
        <f t="shared" si="18"/>
        <v/>
      </c>
    </row>
    <row r="177" spans="1:18" x14ac:dyDescent="0.35">
      <c r="A177" s="1" t="str">
        <f t="shared" si="19"/>
        <v/>
      </c>
      <c r="B177" s="2" t="str">
        <f t="shared" si="20"/>
        <v/>
      </c>
      <c r="C177" s="2" t="str">
        <f>IF(A177="",IF(A176="","",SUM($C$6:C176)),B177*$C$2)</f>
        <v/>
      </c>
      <c r="D177" s="2" t="str">
        <f>IF(A177="",IF(A176="","",SUM($D$6:D176)),($B$6/$I$1))</f>
        <v/>
      </c>
      <c r="E177" s="2" t="str">
        <f>IF(A177="",IF(A176="","",SUM($E$6:E176)),C177+D177)</f>
        <v/>
      </c>
      <c r="G177" s="1" t="str">
        <f t="shared" si="21"/>
        <v/>
      </c>
      <c r="H177" s="2" t="str">
        <f t="shared" si="22"/>
        <v/>
      </c>
      <c r="I177" s="2" t="str">
        <f>IF(G177="",IF(G176="","",SUM($I$6:I176)),H177*$C$2)</f>
        <v/>
      </c>
      <c r="J177" s="2" t="str">
        <f>IF(G177="",IF(G176="","",SUM($J$6:J176)),K177-I177)</f>
        <v/>
      </c>
      <c r="K177" s="2" t="str">
        <f>IF(G177="",IF(G176="","",SUM(K$6:K176)),$H$6*(100%+$C$2)^$I$1*$C$2/((100%+$C$2)^$I$1-1))</f>
        <v/>
      </c>
      <c r="O177" s="15" t="str">
        <f t="shared" si="16"/>
        <v/>
      </c>
      <c r="P177" s="51" t="str">
        <f t="shared" si="17"/>
        <v/>
      </c>
      <c r="Q177" s="2" t="str">
        <f t="shared" si="23"/>
        <v/>
      </c>
      <c r="R177" s="18" t="str">
        <f t="shared" si="18"/>
        <v/>
      </c>
    </row>
    <row r="178" spans="1:18" x14ac:dyDescent="0.35">
      <c r="A178" s="1" t="str">
        <f t="shared" si="19"/>
        <v/>
      </c>
      <c r="B178" s="2" t="str">
        <f t="shared" si="20"/>
        <v/>
      </c>
      <c r="C178" s="2" t="str">
        <f>IF(A178="",IF(A177="","",SUM($C$6:C177)),B178*$C$2)</f>
        <v/>
      </c>
      <c r="D178" s="2" t="str">
        <f>IF(A178="",IF(A177="","",SUM($D$6:D177)),($B$6/$I$1))</f>
        <v/>
      </c>
      <c r="E178" s="2" t="str">
        <f>IF(A178="",IF(A177="","",SUM($E$6:E177)),C178+D178)</f>
        <v/>
      </c>
      <c r="G178" s="1" t="str">
        <f t="shared" si="21"/>
        <v/>
      </c>
      <c r="H178" s="2" t="str">
        <f t="shared" si="22"/>
        <v/>
      </c>
      <c r="I178" s="2" t="str">
        <f>IF(G178="",IF(G177="","",SUM($I$6:I177)),H178*$C$2)</f>
        <v/>
      </c>
      <c r="J178" s="2" t="str">
        <f>IF(G178="",IF(G177="","",SUM($J$6:J177)),K178-I178)</f>
        <v/>
      </c>
      <c r="K178" s="2" t="str">
        <f>IF(G178="",IF(G177="","",SUM(K$6:K177)),$H$6*(100%+$C$2)^$I$1*$C$2/((100%+$C$2)^$I$1-1))</f>
        <v/>
      </c>
      <c r="O178" s="15" t="str">
        <f t="shared" si="16"/>
        <v/>
      </c>
      <c r="P178" s="51" t="str">
        <f t="shared" si="17"/>
        <v/>
      </c>
      <c r="Q178" s="2" t="str">
        <f t="shared" si="23"/>
        <v/>
      </c>
      <c r="R178" s="18" t="str">
        <f t="shared" si="18"/>
        <v/>
      </c>
    </row>
    <row r="179" spans="1:18" x14ac:dyDescent="0.35">
      <c r="A179" s="1" t="str">
        <f t="shared" si="19"/>
        <v/>
      </c>
      <c r="B179" s="2" t="str">
        <f t="shared" si="20"/>
        <v/>
      </c>
      <c r="C179" s="2" t="str">
        <f>IF(A179="",IF(A178="","",SUM($C$6:C178)),B179*$C$2)</f>
        <v/>
      </c>
      <c r="D179" s="2" t="str">
        <f>IF(A179="",IF(A178="","",SUM($D$6:D178)),($B$6/$I$1))</f>
        <v/>
      </c>
      <c r="E179" s="2" t="str">
        <f>IF(A179="",IF(A178="","",SUM($E$6:E178)),C179+D179)</f>
        <v/>
      </c>
      <c r="G179" s="1" t="str">
        <f t="shared" si="21"/>
        <v/>
      </c>
      <c r="H179" s="2" t="str">
        <f t="shared" si="22"/>
        <v/>
      </c>
      <c r="I179" s="2" t="str">
        <f>IF(G179="",IF(G178="","",SUM($I$6:I178)),H179*$C$2)</f>
        <v/>
      </c>
      <c r="J179" s="2" t="str">
        <f>IF(G179="",IF(G178="","",SUM($J$6:J178)),K179-I179)</f>
        <v/>
      </c>
      <c r="K179" s="2" t="str">
        <f>IF(G179="",IF(G178="","",SUM(K$6:K178)),$H$6*(100%+$C$2)^$I$1*$C$2/((100%+$C$2)^$I$1-1))</f>
        <v/>
      </c>
      <c r="O179" s="15" t="str">
        <f t="shared" si="16"/>
        <v/>
      </c>
      <c r="P179" s="51" t="str">
        <f t="shared" si="17"/>
        <v/>
      </c>
      <c r="Q179" s="2" t="str">
        <f t="shared" si="23"/>
        <v/>
      </c>
      <c r="R179" s="18" t="str">
        <f t="shared" si="18"/>
        <v/>
      </c>
    </row>
    <row r="180" spans="1:18" x14ac:dyDescent="0.35">
      <c r="A180" s="1" t="str">
        <f t="shared" si="19"/>
        <v/>
      </c>
      <c r="B180" s="2" t="str">
        <f t="shared" si="20"/>
        <v/>
      </c>
      <c r="C180" s="2" t="str">
        <f>IF(A180="",IF(A179="","",SUM($C$6:C179)),B180*$C$2)</f>
        <v/>
      </c>
      <c r="D180" s="2" t="str">
        <f>IF(A180="",IF(A179="","",SUM($D$6:D179)),($B$6/$I$1))</f>
        <v/>
      </c>
      <c r="E180" s="2" t="str">
        <f>IF(A180="",IF(A179="","",SUM($E$6:E179)),C180+D180)</f>
        <v/>
      </c>
      <c r="G180" s="1" t="str">
        <f t="shared" si="21"/>
        <v/>
      </c>
      <c r="H180" s="2" t="str">
        <f t="shared" si="22"/>
        <v/>
      </c>
      <c r="I180" s="2" t="str">
        <f>IF(G180="",IF(G179="","",SUM($I$6:I179)),H180*$C$2)</f>
        <v/>
      </c>
      <c r="J180" s="2" t="str">
        <f>IF(G180="",IF(G179="","",SUM($J$6:J179)),K180-I180)</f>
        <v/>
      </c>
      <c r="K180" s="2" t="str">
        <f>IF(G180="",IF(G179="","",SUM(K$6:K179)),$H$6*(100%+$C$2)^$I$1*$C$2/((100%+$C$2)^$I$1-1))</f>
        <v/>
      </c>
      <c r="O180" s="15" t="str">
        <f t="shared" si="16"/>
        <v/>
      </c>
      <c r="P180" s="51" t="str">
        <f t="shared" si="17"/>
        <v/>
      </c>
      <c r="Q180" s="2" t="str">
        <f t="shared" si="23"/>
        <v/>
      </c>
      <c r="R180" s="18" t="str">
        <f t="shared" si="18"/>
        <v/>
      </c>
    </row>
    <row r="181" spans="1:18" x14ac:dyDescent="0.35">
      <c r="A181" s="1" t="str">
        <f t="shared" si="19"/>
        <v/>
      </c>
      <c r="B181" s="2" t="str">
        <f t="shared" si="20"/>
        <v/>
      </c>
      <c r="C181" s="2" t="str">
        <f>IF(A181="",IF(A180="","",SUM($C$6:C180)),B181*$C$2)</f>
        <v/>
      </c>
      <c r="D181" s="2" t="str">
        <f>IF(A181="",IF(A180="","",SUM($D$6:D180)),($B$6/$I$1))</f>
        <v/>
      </c>
      <c r="E181" s="2" t="str">
        <f>IF(A181="",IF(A180="","",SUM($E$6:E180)),C181+D181)</f>
        <v/>
      </c>
      <c r="G181" s="1" t="str">
        <f t="shared" si="21"/>
        <v/>
      </c>
      <c r="H181" s="2" t="str">
        <f t="shared" si="22"/>
        <v/>
      </c>
      <c r="I181" s="2" t="str">
        <f>IF(G181="",IF(G180="","",SUM($I$6:I180)),H181*$C$2)</f>
        <v/>
      </c>
      <c r="J181" s="2" t="str">
        <f>IF(G181="",IF(G180="","",SUM($J$6:J180)),K181-I181)</f>
        <v/>
      </c>
      <c r="K181" s="2" t="str">
        <f>IF(G181="",IF(G180="","",SUM(K$6:K180)),$H$6*(100%+$C$2)^$I$1*$C$2/((100%+$C$2)^$I$1-1))</f>
        <v/>
      </c>
      <c r="O181" s="15" t="str">
        <f t="shared" si="16"/>
        <v/>
      </c>
      <c r="P181" s="51" t="str">
        <f t="shared" si="17"/>
        <v/>
      </c>
      <c r="Q181" s="2" t="str">
        <f t="shared" si="23"/>
        <v/>
      </c>
      <c r="R181" s="18" t="str">
        <f t="shared" si="18"/>
        <v/>
      </c>
    </row>
    <row r="182" spans="1:18" x14ac:dyDescent="0.35">
      <c r="A182" s="1" t="str">
        <f t="shared" si="19"/>
        <v/>
      </c>
      <c r="B182" s="2" t="str">
        <f t="shared" si="20"/>
        <v/>
      </c>
      <c r="C182" s="2" t="str">
        <f>IF(A182="",IF(A181="","",SUM($C$6:C181)),B182*$C$2)</f>
        <v/>
      </c>
      <c r="D182" s="2" t="str">
        <f>IF(A182="",IF(A181="","",SUM($D$6:D181)),($B$6/$I$1))</f>
        <v/>
      </c>
      <c r="E182" s="2" t="str">
        <f>IF(A182="",IF(A181="","",SUM($E$6:E181)),C182+D182)</f>
        <v/>
      </c>
      <c r="G182" s="1" t="str">
        <f t="shared" si="21"/>
        <v/>
      </c>
      <c r="H182" s="2" t="str">
        <f t="shared" si="22"/>
        <v/>
      </c>
      <c r="I182" s="2" t="str">
        <f>IF(G182="",IF(G181="","",SUM($I$6:I181)),H182*$C$2)</f>
        <v/>
      </c>
      <c r="J182" s="2" t="str">
        <f>IF(G182="",IF(G181="","",SUM($J$6:J181)),K182-I182)</f>
        <v/>
      </c>
      <c r="K182" s="2" t="str">
        <f>IF(G182="",IF(G181="","",SUM(K$6:K181)),$H$6*(100%+$C$2)^$I$1*$C$2/((100%+$C$2)^$I$1-1))</f>
        <v/>
      </c>
      <c r="O182" s="15" t="str">
        <f t="shared" si="16"/>
        <v/>
      </c>
      <c r="P182" s="51" t="str">
        <f t="shared" si="17"/>
        <v/>
      </c>
      <c r="Q182" s="2" t="str">
        <f t="shared" si="23"/>
        <v/>
      </c>
      <c r="R182" s="18" t="str">
        <f t="shared" si="18"/>
        <v/>
      </c>
    </row>
    <row r="183" spans="1:18" x14ac:dyDescent="0.35">
      <c r="A183" s="1" t="str">
        <f t="shared" si="19"/>
        <v/>
      </c>
      <c r="B183" s="2" t="str">
        <f t="shared" si="20"/>
        <v/>
      </c>
      <c r="C183" s="2" t="str">
        <f>IF(A183="",IF(A182="","",SUM($C$6:C182)),B183*$C$2)</f>
        <v/>
      </c>
      <c r="D183" s="2" t="str">
        <f>IF(A183="",IF(A182="","",SUM($D$6:D182)),($B$6/$I$1))</f>
        <v/>
      </c>
      <c r="E183" s="2" t="str">
        <f>IF(A183="",IF(A182="","",SUM($E$6:E182)),C183+D183)</f>
        <v/>
      </c>
      <c r="G183" s="1" t="str">
        <f t="shared" si="21"/>
        <v/>
      </c>
      <c r="H183" s="2" t="str">
        <f t="shared" si="22"/>
        <v/>
      </c>
      <c r="I183" s="2" t="str">
        <f>IF(G183="",IF(G182="","",SUM($I$6:I182)),H183*$C$2)</f>
        <v/>
      </c>
      <c r="J183" s="2" t="str">
        <f>IF(G183="",IF(G182="","",SUM($J$6:J182)),K183-I183)</f>
        <v/>
      </c>
      <c r="K183" s="2" t="str">
        <f>IF(G183="",IF(G182="","",SUM(K$6:K182)),$H$6*(100%+$C$2)^$I$1*$C$2/((100%+$C$2)^$I$1-1))</f>
        <v/>
      </c>
      <c r="O183" s="15" t="str">
        <f t="shared" si="16"/>
        <v/>
      </c>
      <c r="P183" s="51" t="str">
        <f t="shared" si="17"/>
        <v/>
      </c>
      <c r="Q183" s="2" t="str">
        <f t="shared" si="23"/>
        <v/>
      </c>
      <c r="R183" s="18" t="str">
        <f t="shared" si="18"/>
        <v/>
      </c>
    </row>
    <row r="184" spans="1:18" x14ac:dyDescent="0.35">
      <c r="A184" s="1" t="str">
        <f t="shared" si="19"/>
        <v/>
      </c>
      <c r="B184" s="2" t="str">
        <f t="shared" si="20"/>
        <v/>
      </c>
      <c r="C184" s="2" t="str">
        <f>IF(A184="",IF(A183="","",SUM($C$6:C183)),B184*$C$2)</f>
        <v/>
      </c>
      <c r="D184" s="2" t="str">
        <f>IF(A184="",IF(A183="","",SUM($D$6:D183)),($B$6/$I$1))</f>
        <v/>
      </c>
      <c r="E184" s="2" t="str">
        <f>IF(A184="",IF(A183="","",SUM($E$6:E183)),C184+D184)</f>
        <v/>
      </c>
      <c r="G184" s="1" t="str">
        <f t="shared" si="21"/>
        <v/>
      </c>
      <c r="H184" s="2" t="str">
        <f t="shared" si="22"/>
        <v/>
      </c>
      <c r="I184" s="2" t="str">
        <f>IF(G184="",IF(G183="","",SUM($I$6:I183)),H184*$C$2)</f>
        <v/>
      </c>
      <c r="J184" s="2" t="str">
        <f>IF(G184="",IF(G183="","",SUM($J$6:J183)),K184-I184)</f>
        <v/>
      </c>
      <c r="K184" s="2" t="str">
        <f>IF(G184="",IF(G183="","",SUM(K$6:K183)),$H$6*(100%+$C$2)^$I$1*$C$2/((100%+$C$2)^$I$1-1))</f>
        <v/>
      </c>
      <c r="O184" s="15" t="str">
        <f t="shared" si="16"/>
        <v/>
      </c>
      <c r="P184" s="51" t="str">
        <f t="shared" si="17"/>
        <v/>
      </c>
      <c r="Q184" s="2" t="str">
        <f t="shared" si="23"/>
        <v/>
      </c>
      <c r="R184" s="18" t="str">
        <f t="shared" si="18"/>
        <v/>
      </c>
    </row>
    <row r="185" spans="1:18" x14ac:dyDescent="0.35">
      <c r="A185" s="1" t="str">
        <f t="shared" si="19"/>
        <v/>
      </c>
      <c r="B185" s="2" t="str">
        <f t="shared" si="20"/>
        <v/>
      </c>
      <c r="C185" s="2" t="str">
        <f>IF(A185="",IF(A184="","",SUM($C$6:C184)),B185*$C$2)</f>
        <v/>
      </c>
      <c r="D185" s="2" t="str">
        <f>IF(A185="",IF(A184="","",SUM($D$6:D184)),($B$6/$I$1))</f>
        <v/>
      </c>
      <c r="E185" s="2" t="str">
        <f>IF(A185="",IF(A184="","",SUM($E$6:E184)),C185+D185)</f>
        <v/>
      </c>
      <c r="G185" s="1" t="str">
        <f t="shared" si="21"/>
        <v/>
      </c>
      <c r="H185" s="2" t="str">
        <f t="shared" si="22"/>
        <v/>
      </c>
      <c r="I185" s="2" t="str">
        <f>IF(G185="",IF(G184="","",SUM($I$6:I184)),H185*$C$2)</f>
        <v/>
      </c>
      <c r="J185" s="2" t="str">
        <f>IF(G185="",IF(G184="","",SUM($J$6:J184)),K185-I185)</f>
        <v/>
      </c>
      <c r="K185" s="2" t="str">
        <f>IF(G185="",IF(G184="","",SUM(K$6:K184)),$H$6*(100%+$C$2)^$I$1*$C$2/((100%+$C$2)^$I$1-1))</f>
        <v/>
      </c>
      <c r="O185" s="15" t="str">
        <f t="shared" si="16"/>
        <v/>
      </c>
      <c r="P185" s="51" t="str">
        <f t="shared" si="17"/>
        <v/>
      </c>
      <c r="Q185" s="2" t="str">
        <f t="shared" si="23"/>
        <v/>
      </c>
      <c r="R185" s="18" t="str">
        <f t="shared" si="18"/>
        <v/>
      </c>
    </row>
    <row r="186" spans="1:18" x14ac:dyDescent="0.35">
      <c r="A186" s="1" t="str">
        <f t="shared" si="19"/>
        <v/>
      </c>
      <c r="B186" s="2" t="str">
        <f t="shared" si="20"/>
        <v/>
      </c>
      <c r="C186" s="2" t="str">
        <f>IF(A186="",IF(A185="","",SUM($C$6:C185)),B186*$C$2)</f>
        <v/>
      </c>
      <c r="D186" s="2" t="str">
        <f>IF(A186="",IF(A185="","",SUM($D$6:D185)),($B$6/$I$1))</f>
        <v/>
      </c>
      <c r="E186" s="2" t="str">
        <f>IF(A186="",IF(A185="","",SUM($E$6:E185)),C186+D186)</f>
        <v/>
      </c>
      <c r="G186" s="1" t="str">
        <f t="shared" si="21"/>
        <v/>
      </c>
      <c r="H186" s="2" t="str">
        <f t="shared" si="22"/>
        <v/>
      </c>
      <c r="I186" s="2" t="str">
        <f>IF(G186="",IF(G185="","",SUM($I$6:I185)),H186*$C$2)</f>
        <v/>
      </c>
      <c r="J186" s="2" t="str">
        <f>IF(G186="",IF(G185="","",SUM($J$6:J185)),K186-I186)</f>
        <v/>
      </c>
      <c r="K186" s="2" t="str">
        <f>IF(G186="",IF(G185="","",SUM(K$6:K185)),$H$6*(100%+$C$2)^$I$1*$C$2/((100%+$C$2)^$I$1-1))</f>
        <v/>
      </c>
      <c r="O186" s="15" t="str">
        <f t="shared" si="16"/>
        <v/>
      </c>
      <c r="P186" s="51" t="str">
        <f t="shared" si="17"/>
        <v/>
      </c>
      <c r="Q186" s="2" t="str">
        <f t="shared" si="23"/>
        <v/>
      </c>
      <c r="R186" s="18" t="str">
        <f t="shared" si="18"/>
        <v/>
      </c>
    </row>
    <row r="187" spans="1:18" x14ac:dyDescent="0.35">
      <c r="A187" s="1" t="str">
        <f t="shared" si="19"/>
        <v/>
      </c>
      <c r="B187" s="2" t="str">
        <f t="shared" si="20"/>
        <v/>
      </c>
      <c r="C187" s="2" t="str">
        <f>IF(A187="",IF(A186="","",SUM($C$6:C186)),B187*$C$2)</f>
        <v/>
      </c>
      <c r="D187" s="2" t="str">
        <f>IF(A187="",IF(A186="","",SUM($D$6:D186)),($B$6/$I$1))</f>
        <v/>
      </c>
      <c r="E187" s="2" t="str">
        <f>IF(A187="",IF(A186="","",SUM($E$6:E186)),C187+D187)</f>
        <v/>
      </c>
      <c r="G187" s="1" t="str">
        <f t="shared" si="21"/>
        <v/>
      </c>
      <c r="H187" s="2" t="str">
        <f t="shared" si="22"/>
        <v/>
      </c>
      <c r="I187" s="2" t="str">
        <f>IF(G187="",IF(G186="","",SUM($I$6:I186)),H187*$C$2)</f>
        <v/>
      </c>
      <c r="J187" s="2" t="str">
        <f>IF(G187="",IF(G186="","",SUM($J$6:J186)),K187-I187)</f>
        <v/>
      </c>
      <c r="K187" s="2" t="str">
        <f>IF(G187="",IF(G186="","",SUM(K$6:K186)),$H$6*(100%+$C$2)^$I$1*$C$2/((100%+$C$2)^$I$1-1))</f>
        <v/>
      </c>
      <c r="O187" s="15" t="str">
        <f t="shared" si="16"/>
        <v/>
      </c>
      <c r="P187" s="51" t="str">
        <f t="shared" si="17"/>
        <v/>
      </c>
      <c r="Q187" s="2" t="str">
        <f t="shared" si="23"/>
        <v/>
      </c>
      <c r="R187" s="18" t="str">
        <f t="shared" si="18"/>
        <v/>
      </c>
    </row>
    <row r="188" spans="1:18" x14ac:dyDescent="0.35">
      <c r="A188" s="1" t="str">
        <f t="shared" si="19"/>
        <v/>
      </c>
      <c r="B188" s="2" t="str">
        <f t="shared" si="20"/>
        <v/>
      </c>
      <c r="C188" s="2" t="str">
        <f>IF(A188="",IF(A187="","",SUM($C$6:C187)),B188*$C$2)</f>
        <v/>
      </c>
      <c r="D188" s="2" t="str">
        <f>IF(A188="",IF(A187="","",SUM($D$6:D187)),($B$6/$I$1))</f>
        <v/>
      </c>
      <c r="E188" s="2" t="str">
        <f>IF(A188="",IF(A187="","",SUM($E$6:E187)),C188+D188)</f>
        <v/>
      </c>
      <c r="G188" s="1" t="str">
        <f t="shared" si="21"/>
        <v/>
      </c>
      <c r="H188" s="2" t="str">
        <f t="shared" si="22"/>
        <v/>
      </c>
      <c r="I188" s="2" t="str">
        <f>IF(G188="",IF(G187="","",SUM($I$6:I187)),H188*$C$2)</f>
        <v/>
      </c>
      <c r="J188" s="2" t="str">
        <f>IF(G188="",IF(G187="","",SUM($J$6:J187)),K188-I188)</f>
        <v/>
      </c>
      <c r="K188" s="2" t="str">
        <f>IF(G188="",IF(G187="","",SUM(K$6:K187)),$H$6*(100%+$C$2)^$I$1*$C$2/((100%+$C$2)^$I$1-1))</f>
        <v/>
      </c>
      <c r="O188" s="15" t="str">
        <f t="shared" si="16"/>
        <v/>
      </c>
      <c r="P188" s="51" t="str">
        <f t="shared" si="17"/>
        <v/>
      </c>
      <c r="Q188" s="2" t="str">
        <f t="shared" si="23"/>
        <v/>
      </c>
      <c r="R188" s="18" t="str">
        <f t="shared" si="18"/>
        <v/>
      </c>
    </row>
    <row r="189" spans="1:18" x14ac:dyDescent="0.35">
      <c r="A189" s="1" t="str">
        <f t="shared" si="19"/>
        <v/>
      </c>
      <c r="B189" s="2" t="str">
        <f t="shared" si="20"/>
        <v/>
      </c>
      <c r="C189" s="2" t="str">
        <f>IF(A189="",IF(A188="","",SUM($C$6:C188)),B189*$C$2)</f>
        <v/>
      </c>
      <c r="D189" s="2" t="str">
        <f>IF(A189="",IF(A188="","",SUM($D$6:D188)),($B$6/$I$1))</f>
        <v/>
      </c>
      <c r="E189" s="2" t="str">
        <f>IF(A189="",IF(A188="","",SUM($E$6:E188)),C189+D189)</f>
        <v/>
      </c>
      <c r="G189" s="1" t="str">
        <f t="shared" si="21"/>
        <v/>
      </c>
      <c r="H189" s="2" t="str">
        <f t="shared" si="22"/>
        <v/>
      </c>
      <c r="I189" s="2" t="str">
        <f>IF(G189="",IF(G188="","",SUM($I$6:I188)),H189*$C$2)</f>
        <v/>
      </c>
      <c r="J189" s="2" t="str">
        <f>IF(G189="",IF(G188="","",SUM($J$6:J188)),K189-I189)</f>
        <v/>
      </c>
      <c r="K189" s="2" t="str">
        <f>IF(G189="",IF(G188="","",SUM(K$6:K188)),$H$6*(100%+$C$2)^$I$1*$C$2/((100%+$C$2)^$I$1-1))</f>
        <v/>
      </c>
      <c r="O189" s="15" t="str">
        <f t="shared" si="16"/>
        <v/>
      </c>
      <c r="P189" s="51" t="str">
        <f t="shared" si="17"/>
        <v/>
      </c>
      <c r="Q189" s="2" t="str">
        <f t="shared" si="23"/>
        <v/>
      </c>
      <c r="R189" s="18" t="str">
        <f t="shared" si="18"/>
        <v/>
      </c>
    </row>
    <row r="190" spans="1:18" x14ac:dyDescent="0.35">
      <c r="A190" s="1" t="str">
        <f t="shared" si="19"/>
        <v/>
      </c>
      <c r="B190" s="2" t="str">
        <f t="shared" si="20"/>
        <v/>
      </c>
      <c r="C190" s="2" t="str">
        <f>IF(A190="",IF(A189="","",SUM($C$6:C189)),B190*$C$2)</f>
        <v/>
      </c>
      <c r="D190" s="2" t="str">
        <f>IF(A190="",IF(A189="","",SUM($D$6:D189)),($B$6/$I$1))</f>
        <v/>
      </c>
      <c r="E190" s="2" t="str">
        <f>IF(A190="",IF(A189="","",SUM($E$6:E189)),C190+D190)</f>
        <v/>
      </c>
      <c r="G190" s="1" t="str">
        <f t="shared" si="21"/>
        <v/>
      </c>
      <c r="H190" s="2" t="str">
        <f t="shared" si="22"/>
        <v/>
      </c>
      <c r="I190" s="2" t="str">
        <f>IF(G190="",IF(G189="","",SUM($I$6:I189)),H190*$C$2)</f>
        <v/>
      </c>
      <c r="J190" s="2" t="str">
        <f>IF(G190="",IF(G189="","",SUM($J$6:J189)),K190-I190)</f>
        <v/>
      </c>
      <c r="K190" s="2" t="str">
        <f>IF(G190="",IF(G189="","",SUM(K$6:K189)),$H$6*(100%+$C$2)^$I$1*$C$2/((100%+$C$2)^$I$1-1))</f>
        <v/>
      </c>
      <c r="O190" s="15" t="str">
        <f t="shared" si="16"/>
        <v/>
      </c>
      <c r="P190" s="51" t="str">
        <f t="shared" si="17"/>
        <v/>
      </c>
      <c r="Q190" s="2" t="str">
        <f t="shared" si="23"/>
        <v/>
      </c>
      <c r="R190" s="18" t="str">
        <f t="shared" si="18"/>
        <v/>
      </c>
    </row>
    <row r="191" spans="1:18" x14ac:dyDescent="0.35">
      <c r="A191" s="1" t="str">
        <f t="shared" si="19"/>
        <v/>
      </c>
      <c r="B191" s="2" t="str">
        <f t="shared" si="20"/>
        <v/>
      </c>
      <c r="C191" s="2" t="str">
        <f>IF(A191="",IF(A190="","",SUM($C$6:C190)),B191*$C$2)</f>
        <v/>
      </c>
      <c r="D191" s="2" t="str">
        <f>IF(A191="",IF(A190="","",SUM($D$6:D190)),($B$6/$I$1))</f>
        <v/>
      </c>
      <c r="E191" s="2" t="str">
        <f>IF(A191="",IF(A190="","",SUM($E$6:E190)),C191+D191)</f>
        <v/>
      </c>
      <c r="G191" s="1" t="str">
        <f t="shared" si="21"/>
        <v/>
      </c>
      <c r="H191" s="2" t="str">
        <f t="shared" si="22"/>
        <v/>
      </c>
      <c r="I191" s="2" t="str">
        <f>IF(G191="",IF(G190="","",SUM($I$6:I190)),H191*$C$2)</f>
        <v/>
      </c>
      <c r="J191" s="2" t="str">
        <f>IF(G191="",IF(G190="","",SUM($J$6:J190)),K191-I191)</f>
        <v/>
      </c>
      <c r="K191" s="2" t="str">
        <f>IF(G191="",IF(G190="","",SUM(K$6:K190)),$H$6*(100%+$C$2)^$I$1*$C$2/((100%+$C$2)^$I$1-1))</f>
        <v/>
      </c>
      <c r="O191" s="15" t="str">
        <f t="shared" si="16"/>
        <v/>
      </c>
      <c r="P191" s="51" t="str">
        <f t="shared" si="17"/>
        <v/>
      </c>
      <c r="Q191" s="2" t="str">
        <f t="shared" si="23"/>
        <v/>
      </c>
      <c r="R191" s="18" t="str">
        <f t="shared" si="18"/>
        <v/>
      </c>
    </row>
    <row r="192" spans="1:18" x14ac:dyDescent="0.35">
      <c r="A192" s="1" t="str">
        <f t="shared" si="19"/>
        <v/>
      </c>
      <c r="B192" s="2" t="str">
        <f t="shared" si="20"/>
        <v/>
      </c>
      <c r="C192" s="2" t="str">
        <f>IF(A192="",IF(A191="","",SUM($C$6:C191)),B192*$C$2)</f>
        <v/>
      </c>
      <c r="D192" s="2" t="str">
        <f>IF(A192="",IF(A191="","",SUM($D$6:D191)),($B$6/$I$1))</f>
        <v/>
      </c>
      <c r="E192" s="2" t="str">
        <f>IF(A192="",IF(A191="","",SUM($E$6:E191)),C192+D192)</f>
        <v/>
      </c>
      <c r="G192" s="1" t="str">
        <f t="shared" si="21"/>
        <v/>
      </c>
      <c r="H192" s="2" t="str">
        <f t="shared" si="22"/>
        <v/>
      </c>
      <c r="I192" s="2" t="str">
        <f>IF(G192="",IF(G191="","",SUM($I$6:I191)),H192*$C$2)</f>
        <v/>
      </c>
      <c r="J192" s="2" t="str">
        <f>IF(G192="",IF(G191="","",SUM($J$6:J191)),K192-I192)</f>
        <v/>
      </c>
      <c r="K192" s="2" t="str">
        <f>IF(G192="",IF(G191="","",SUM(K$6:K191)),$H$6*(100%+$C$2)^$I$1*$C$2/((100%+$C$2)^$I$1-1))</f>
        <v/>
      </c>
      <c r="O192" s="15" t="str">
        <f t="shared" si="16"/>
        <v/>
      </c>
      <c r="P192" s="51" t="str">
        <f t="shared" si="17"/>
        <v/>
      </c>
      <c r="Q192" s="2" t="str">
        <f t="shared" si="23"/>
        <v/>
      </c>
      <c r="R192" s="18" t="str">
        <f t="shared" si="18"/>
        <v/>
      </c>
    </row>
    <row r="193" spans="1:18" x14ac:dyDescent="0.35">
      <c r="A193" s="1" t="str">
        <f t="shared" si="19"/>
        <v/>
      </c>
      <c r="B193" s="2" t="str">
        <f t="shared" si="20"/>
        <v/>
      </c>
      <c r="C193" s="2" t="str">
        <f>IF(A193="",IF(A192="","",SUM($C$6:C192)),B193*$C$2)</f>
        <v/>
      </c>
      <c r="D193" s="2" t="str">
        <f>IF(A193="",IF(A192="","",SUM($D$6:D192)),($B$6/$I$1))</f>
        <v/>
      </c>
      <c r="E193" s="2" t="str">
        <f>IF(A193="",IF(A192="","",SUM($E$6:E192)),C193+D193)</f>
        <v/>
      </c>
      <c r="G193" s="1" t="str">
        <f t="shared" si="21"/>
        <v/>
      </c>
      <c r="H193" s="2" t="str">
        <f t="shared" si="22"/>
        <v/>
      </c>
      <c r="I193" s="2" t="str">
        <f>IF(G193="",IF(G192="","",SUM($I$6:I192)),H193*$C$2)</f>
        <v/>
      </c>
      <c r="J193" s="2" t="str">
        <f>IF(G193="",IF(G192="","",SUM($J$6:J192)),K193-I193)</f>
        <v/>
      </c>
      <c r="K193" s="2" t="str">
        <f>IF(G193="",IF(G192="","",SUM(K$6:K192)),$H$6*(100%+$C$2)^$I$1*$C$2/((100%+$C$2)^$I$1-1))</f>
        <v/>
      </c>
      <c r="O193" s="15" t="str">
        <f t="shared" si="16"/>
        <v/>
      </c>
      <c r="P193" s="51" t="str">
        <f t="shared" si="17"/>
        <v/>
      </c>
      <c r="Q193" s="2" t="str">
        <f t="shared" si="23"/>
        <v/>
      </c>
      <c r="R193" s="18" t="str">
        <f t="shared" si="18"/>
        <v/>
      </c>
    </row>
    <row r="194" spans="1:18" x14ac:dyDescent="0.35">
      <c r="A194" s="1" t="str">
        <f t="shared" si="19"/>
        <v/>
      </c>
      <c r="B194" s="2" t="str">
        <f t="shared" si="20"/>
        <v/>
      </c>
      <c r="C194" s="2" t="str">
        <f>IF(A194="",IF(A193="","",SUM($C$6:C193)),B194*$C$2)</f>
        <v/>
      </c>
      <c r="D194" s="2" t="str">
        <f>IF(A194="",IF(A193="","",SUM($D$6:D193)),($B$6/$I$1))</f>
        <v/>
      </c>
      <c r="E194" s="2" t="str">
        <f>IF(A194="",IF(A193="","",SUM($E$6:E193)),C194+D194)</f>
        <v/>
      </c>
      <c r="G194" s="1" t="str">
        <f t="shared" si="21"/>
        <v/>
      </c>
      <c r="H194" s="2" t="str">
        <f t="shared" si="22"/>
        <v/>
      </c>
      <c r="I194" s="2" t="str">
        <f>IF(G194="",IF(G193="","",SUM($I$6:I193)),H194*$C$2)</f>
        <v/>
      </c>
      <c r="J194" s="2" t="str">
        <f>IF(G194="",IF(G193="","",SUM($J$6:J193)),K194-I194)</f>
        <v/>
      </c>
      <c r="K194" s="2" t="str">
        <f>IF(G194="",IF(G193="","",SUM(K$6:K193)),$H$6*(100%+$C$2)^$I$1*$C$2/((100%+$C$2)^$I$1-1))</f>
        <v/>
      </c>
      <c r="O194" s="15" t="str">
        <f t="shared" si="16"/>
        <v/>
      </c>
      <c r="P194" s="51" t="str">
        <f t="shared" si="17"/>
        <v/>
      </c>
      <c r="Q194" s="2" t="str">
        <f t="shared" si="23"/>
        <v/>
      </c>
      <c r="R194" s="18" t="str">
        <f t="shared" si="18"/>
        <v/>
      </c>
    </row>
    <row r="195" spans="1:18" x14ac:dyDescent="0.35">
      <c r="A195" s="1" t="str">
        <f t="shared" si="19"/>
        <v/>
      </c>
      <c r="B195" s="2" t="str">
        <f t="shared" si="20"/>
        <v/>
      </c>
      <c r="C195" s="2" t="str">
        <f>IF(A195="",IF(A194="","",SUM($C$6:C194)),B195*$C$2)</f>
        <v/>
      </c>
      <c r="D195" s="2" t="str">
        <f>IF(A195="",IF(A194="","",SUM($D$6:D194)),($B$6/$I$1))</f>
        <v/>
      </c>
      <c r="E195" s="2" t="str">
        <f>IF(A195="",IF(A194="","",SUM($E$6:E194)),C195+D195)</f>
        <v/>
      </c>
      <c r="G195" s="1" t="str">
        <f t="shared" si="21"/>
        <v/>
      </c>
      <c r="H195" s="2" t="str">
        <f t="shared" si="22"/>
        <v/>
      </c>
      <c r="I195" s="2" t="str">
        <f>IF(G195="",IF(G194="","",SUM($I$6:I194)),H195*$C$2)</f>
        <v/>
      </c>
      <c r="J195" s="2" t="str">
        <f>IF(G195="",IF(G194="","",SUM($J$6:J194)),K195-I195)</f>
        <v/>
      </c>
      <c r="K195" s="2" t="str">
        <f>IF(G195="",IF(G194="","",SUM(K$6:K194)),$H$6*(100%+$C$2)^$I$1*$C$2/((100%+$C$2)^$I$1-1))</f>
        <v/>
      </c>
      <c r="O195" s="15" t="str">
        <f t="shared" si="16"/>
        <v/>
      </c>
      <c r="P195" s="51" t="str">
        <f t="shared" si="17"/>
        <v/>
      </c>
      <c r="Q195" s="2" t="str">
        <f t="shared" si="23"/>
        <v/>
      </c>
      <c r="R195" s="18" t="str">
        <f t="shared" si="18"/>
        <v/>
      </c>
    </row>
    <row r="196" spans="1:18" x14ac:dyDescent="0.35">
      <c r="A196" s="1" t="str">
        <f t="shared" si="19"/>
        <v/>
      </c>
      <c r="B196" s="2" t="str">
        <f t="shared" si="20"/>
        <v/>
      </c>
      <c r="C196" s="2" t="str">
        <f>IF(A196="",IF(A195="","",SUM($C$6:C195)),B196*$C$2)</f>
        <v/>
      </c>
      <c r="D196" s="2" t="str">
        <f>IF(A196="",IF(A195="","",SUM($D$6:D195)),($B$6/$I$1))</f>
        <v/>
      </c>
      <c r="E196" s="2" t="str">
        <f>IF(A196="",IF(A195="","",SUM($E$6:E195)),C196+D196)</f>
        <v/>
      </c>
      <c r="G196" s="1" t="str">
        <f t="shared" si="21"/>
        <v/>
      </c>
      <c r="H196" s="2" t="str">
        <f t="shared" si="22"/>
        <v/>
      </c>
      <c r="I196" s="2" t="str">
        <f>IF(G196="",IF(G195="","",SUM($I$6:I195)),H196*$C$2)</f>
        <v/>
      </c>
      <c r="J196" s="2" t="str">
        <f>IF(G196="",IF(G195="","",SUM($J$6:J195)),K196-I196)</f>
        <v/>
      </c>
      <c r="K196" s="2" t="str">
        <f>IF(G196="",IF(G195="","",SUM(K$6:K195)),$H$6*(100%+$C$2)^$I$1*$C$2/((100%+$C$2)^$I$1-1))</f>
        <v/>
      </c>
      <c r="O196" s="15" t="str">
        <f t="shared" si="16"/>
        <v/>
      </c>
      <c r="P196" s="51" t="str">
        <f t="shared" si="17"/>
        <v/>
      </c>
      <c r="Q196" s="2" t="str">
        <f t="shared" si="23"/>
        <v/>
      </c>
      <c r="R196" s="18" t="str">
        <f t="shared" si="18"/>
        <v/>
      </c>
    </row>
    <row r="197" spans="1:18" x14ac:dyDescent="0.35">
      <c r="A197" s="1" t="str">
        <f t="shared" si="19"/>
        <v/>
      </c>
      <c r="B197" s="2" t="str">
        <f t="shared" si="20"/>
        <v/>
      </c>
      <c r="C197" s="2" t="str">
        <f>IF(A197="",IF(A196="","",SUM($C$6:C196)),B197*$C$2)</f>
        <v/>
      </c>
      <c r="D197" s="2" t="str">
        <f>IF(A197="",IF(A196="","",SUM($D$6:D196)),($B$6/$I$1))</f>
        <v/>
      </c>
      <c r="E197" s="2" t="str">
        <f>IF(A197="",IF(A196="","",SUM($E$6:E196)),C197+D197)</f>
        <v/>
      </c>
      <c r="G197" s="1" t="str">
        <f t="shared" si="21"/>
        <v/>
      </c>
      <c r="H197" s="2" t="str">
        <f t="shared" si="22"/>
        <v/>
      </c>
      <c r="I197" s="2" t="str">
        <f>IF(G197="",IF(G196="","",SUM($I$6:I196)),H197*$C$2)</f>
        <v/>
      </c>
      <c r="J197" s="2" t="str">
        <f>IF(G197="",IF(G196="","",SUM($J$6:J196)),K197-I197)</f>
        <v/>
      </c>
      <c r="K197" s="2" t="str">
        <f>IF(G197="",IF(G196="","",SUM(K$6:K196)),$H$6*(100%+$C$2)^$I$1*$C$2/((100%+$C$2)^$I$1-1))</f>
        <v/>
      </c>
      <c r="O197" s="15" t="str">
        <f t="shared" si="16"/>
        <v/>
      </c>
      <c r="P197" s="51" t="str">
        <f t="shared" si="17"/>
        <v/>
      </c>
      <c r="Q197" s="2" t="str">
        <f t="shared" si="23"/>
        <v/>
      </c>
      <c r="R197" s="18" t="str">
        <f t="shared" si="18"/>
        <v/>
      </c>
    </row>
    <row r="198" spans="1:18" x14ac:dyDescent="0.35">
      <c r="A198" s="1" t="str">
        <f t="shared" si="19"/>
        <v/>
      </c>
      <c r="B198" s="2" t="str">
        <f t="shared" si="20"/>
        <v/>
      </c>
      <c r="C198" s="2" t="str">
        <f>IF(A198="",IF(A197="","",SUM($C$6:C197)),B198*$C$2)</f>
        <v/>
      </c>
      <c r="D198" s="2" t="str">
        <f>IF(A198="",IF(A197="","",SUM($D$6:D197)),($B$6/$I$1))</f>
        <v/>
      </c>
      <c r="E198" s="2" t="str">
        <f>IF(A198="",IF(A197="","",SUM($E$6:E197)),C198+D198)</f>
        <v/>
      </c>
      <c r="G198" s="1" t="str">
        <f t="shared" si="21"/>
        <v/>
      </c>
      <c r="H198" s="2" t="str">
        <f t="shared" si="22"/>
        <v/>
      </c>
      <c r="I198" s="2" t="str">
        <f>IF(G198="",IF(G197="","",SUM($I$6:I197)),H198*$C$2)</f>
        <v/>
      </c>
      <c r="J198" s="2" t="str">
        <f>IF(G198="",IF(G197="","",SUM($J$6:J197)),K198-I198)</f>
        <v/>
      </c>
      <c r="K198" s="2" t="str">
        <f>IF(G198="",IF(G197="","",SUM(K$6:K197)),$H$6*(100%+$C$2)^$I$1*$C$2/((100%+$C$2)^$I$1-1))</f>
        <v/>
      </c>
      <c r="O198" s="15" t="str">
        <f t="shared" si="16"/>
        <v/>
      </c>
      <c r="P198" s="51" t="str">
        <f t="shared" si="17"/>
        <v/>
      </c>
      <c r="Q198" s="2" t="str">
        <f t="shared" si="23"/>
        <v/>
      </c>
      <c r="R198" s="18" t="str">
        <f t="shared" si="18"/>
        <v/>
      </c>
    </row>
    <row r="199" spans="1:18" x14ac:dyDescent="0.35">
      <c r="A199" s="1" t="str">
        <f t="shared" si="19"/>
        <v/>
      </c>
      <c r="B199" s="2" t="str">
        <f t="shared" si="20"/>
        <v/>
      </c>
      <c r="C199" s="2" t="str">
        <f>IF(A199="",IF(A198="","",SUM($C$6:C198)),B199*$C$2)</f>
        <v/>
      </c>
      <c r="D199" s="2" t="str">
        <f>IF(A199="",IF(A198="","",SUM($D$6:D198)),($B$6/$I$1))</f>
        <v/>
      </c>
      <c r="E199" s="2" t="str">
        <f>IF(A199="",IF(A198="","",SUM($E$6:E198)),C199+D199)</f>
        <v/>
      </c>
      <c r="G199" s="1" t="str">
        <f t="shared" si="21"/>
        <v/>
      </c>
      <c r="H199" s="2" t="str">
        <f t="shared" si="22"/>
        <v/>
      </c>
      <c r="I199" s="2" t="str">
        <f>IF(G199="",IF(G198="","",SUM($I$6:I198)),H199*$C$2)</f>
        <v/>
      </c>
      <c r="J199" s="2" t="str">
        <f>IF(G199="",IF(G198="","",SUM($J$6:J198)),K199-I199)</f>
        <v/>
      </c>
      <c r="K199" s="2" t="str">
        <f>IF(G199="",IF(G198="","",SUM(K$6:K198)),$H$6*(100%+$C$2)^$I$1*$C$2/((100%+$C$2)^$I$1-1))</f>
        <v/>
      </c>
      <c r="O199" s="15" t="str">
        <f t="shared" ref="O199:O262" si="24">IF(A199="","",D199/B199)</f>
        <v/>
      </c>
      <c r="P199" s="51" t="str">
        <f t="shared" ref="P199:P262" si="25">IF(A199="","", (E199-E198)/E198)</f>
        <v/>
      </c>
      <c r="Q199" s="2" t="str">
        <f t="shared" si="23"/>
        <v/>
      </c>
      <c r="R199" s="18" t="str">
        <f t="shared" ref="R199:R262" si="26">IF(A199="", "",(Q199-B199)/Q199)</f>
        <v/>
      </c>
    </row>
    <row r="200" spans="1:18" x14ac:dyDescent="0.35">
      <c r="A200" s="1" t="str">
        <f t="shared" ref="A200:A263" si="27">IF($A199="","",IF($I$1&gt;=$A199+1,$A199+1,""))</f>
        <v/>
      </c>
      <c r="B200" s="2" t="str">
        <f t="shared" ref="B200:B263" si="28">IF(A200="",IF(A199="","","samtals"),B199-D199)</f>
        <v/>
      </c>
      <c r="C200" s="2" t="str">
        <f>IF(A200="",IF(A199="","",SUM($C$6:C199)),B200*$C$2)</f>
        <v/>
      </c>
      <c r="D200" s="2" t="str">
        <f>IF(A200="",IF(A199="","",SUM($D$6:D199)),($B$6/$I$1))</f>
        <v/>
      </c>
      <c r="E200" s="2" t="str">
        <f>IF(A200="",IF(A199="","",SUM($E$6:E199)),C200+D200)</f>
        <v/>
      </c>
      <c r="G200" s="1" t="str">
        <f t="shared" ref="G200:G263" si="29">IF($A199="","",IF($I$1&gt;=$A199+1,$A199+1,""))</f>
        <v/>
      </c>
      <c r="H200" s="2" t="str">
        <f t="shared" ref="H200:H263" si="30">IF(G200="",IF(G199="","","samtals"),H199-J199)</f>
        <v/>
      </c>
      <c r="I200" s="2" t="str">
        <f>IF(G200="",IF(G199="","",SUM($I$6:I199)),H200*$C$2)</f>
        <v/>
      </c>
      <c r="J200" s="2" t="str">
        <f>IF(G200="",IF(G199="","",SUM($J$6:J199)),K200-I200)</f>
        <v/>
      </c>
      <c r="K200" s="2" t="str">
        <f>IF(G200="",IF(G199="","",SUM(K$6:K199)),$H$6*(100%+$C$2)^$I$1*$C$2/((100%+$C$2)^$I$1-1))</f>
        <v/>
      </c>
      <c r="O200" s="15" t="str">
        <f t="shared" si="24"/>
        <v/>
      </c>
      <c r="P200" s="51" t="str">
        <f t="shared" si="25"/>
        <v/>
      </c>
      <c r="Q200" s="2" t="str">
        <f t="shared" ref="Q200:Q263" si="31">IF(A200="","",Q199*(1+$F$1))</f>
        <v/>
      </c>
      <c r="R200" s="18" t="str">
        <f t="shared" si="26"/>
        <v/>
      </c>
    </row>
    <row r="201" spans="1:18" x14ac:dyDescent="0.35">
      <c r="A201" s="1" t="str">
        <f t="shared" si="27"/>
        <v/>
      </c>
      <c r="B201" s="2" t="str">
        <f t="shared" si="28"/>
        <v/>
      </c>
      <c r="C201" s="2" t="str">
        <f>IF(A201="",IF(A200="","",SUM($C$6:C200)),B201*$C$2)</f>
        <v/>
      </c>
      <c r="D201" s="2" t="str">
        <f>IF(A201="",IF(A200="","",SUM($D$6:D200)),($B$6/$I$1))</f>
        <v/>
      </c>
      <c r="E201" s="2" t="str">
        <f>IF(A201="",IF(A200="","",SUM($E$6:E200)),C201+D201)</f>
        <v/>
      </c>
      <c r="G201" s="1" t="str">
        <f t="shared" si="29"/>
        <v/>
      </c>
      <c r="H201" s="2" t="str">
        <f t="shared" si="30"/>
        <v/>
      </c>
      <c r="I201" s="2" t="str">
        <f>IF(G201="",IF(G200="","",SUM($I$6:I200)),H201*$C$2)</f>
        <v/>
      </c>
      <c r="J201" s="2" t="str">
        <f>IF(G201="",IF(G200="","",SUM($J$6:J200)),K201-I201)</f>
        <v/>
      </c>
      <c r="K201" s="2" t="str">
        <f>IF(G201="",IF(G200="","",SUM(K$6:K200)),$H$6*(100%+$C$2)^$I$1*$C$2/((100%+$C$2)^$I$1-1))</f>
        <v/>
      </c>
      <c r="O201" s="15" t="str">
        <f t="shared" si="24"/>
        <v/>
      </c>
      <c r="P201" s="51" t="str">
        <f t="shared" si="25"/>
        <v/>
      </c>
      <c r="Q201" s="2" t="str">
        <f t="shared" si="31"/>
        <v/>
      </c>
      <c r="R201" s="18" t="str">
        <f t="shared" si="26"/>
        <v/>
      </c>
    </row>
    <row r="202" spans="1:18" x14ac:dyDescent="0.35">
      <c r="A202" s="1" t="str">
        <f t="shared" si="27"/>
        <v/>
      </c>
      <c r="B202" s="2" t="str">
        <f t="shared" si="28"/>
        <v/>
      </c>
      <c r="C202" s="2" t="str">
        <f>IF(A202="",IF(A201="","",SUM($C$6:C201)),B202*$C$2)</f>
        <v/>
      </c>
      <c r="D202" s="2" t="str">
        <f>IF(A202="",IF(A201="","",SUM($D$6:D201)),($B$6/$I$1))</f>
        <v/>
      </c>
      <c r="E202" s="2" t="str">
        <f>IF(A202="",IF(A201="","",SUM($E$6:E201)),C202+D202)</f>
        <v/>
      </c>
      <c r="G202" s="1" t="str">
        <f t="shared" si="29"/>
        <v/>
      </c>
      <c r="H202" s="2" t="str">
        <f t="shared" si="30"/>
        <v/>
      </c>
      <c r="I202" s="2" t="str">
        <f>IF(G202="",IF(G201="","",SUM($I$6:I201)),H202*$C$2)</f>
        <v/>
      </c>
      <c r="J202" s="2" t="str">
        <f>IF(G202="",IF(G201="","",SUM($J$6:J201)),K202-I202)</f>
        <v/>
      </c>
      <c r="K202" s="2" t="str">
        <f>IF(G202="",IF(G201="","",SUM(K$6:K201)),$H$6*(100%+$C$2)^$I$1*$C$2/((100%+$C$2)^$I$1-1))</f>
        <v/>
      </c>
      <c r="O202" s="15" t="str">
        <f t="shared" si="24"/>
        <v/>
      </c>
      <c r="P202" s="51" t="str">
        <f t="shared" si="25"/>
        <v/>
      </c>
      <c r="Q202" s="2" t="str">
        <f t="shared" si="31"/>
        <v/>
      </c>
      <c r="R202" s="18" t="str">
        <f t="shared" si="26"/>
        <v/>
      </c>
    </row>
    <row r="203" spans="1:18" x14ac:dyDescent="0.35">
      <c r="A203" s="1" t="str">
        <f t="shared" si="27"/>
        <v/>
      </c>
      <c r="B203" s="2" t="str">
        <f t="shared" si="28"/>
        <v/>
      </c>
      <c r="C203" s="2" t="str">
        <f>IF(A203="",IF(A202="","",SUM($C$6:C202)),B203*$C$2)</f>
        <v/>
      </c>
      <c r="D203" s="2" t="str">
        <f>IF(A203="",IF(A202="","",SUM($D$6:D202)),($B$6/$I$1))</f>
        <v/>
      </c>
      <c r="E203" s="2" t="str">
        <f>IF(A203="",IF(A202="","",SUM($E$6:E202)),C203+D203)</f>
        <v/>
      </c>
      <c r="G203" s="1" t="str">
        <f t="shared" si="29"/>
        <v/>
      </c>
      <c r="H203" s="2" t="str">
        <f t="shared" si="30"/>
        <v/>
      </c>
      <c r="I203" s="2" t="str">
        <f>IF(G203="",IF(G202="","",SUM($I$6:I202)),H203*$C$2)</f>
        <v/>
      </c>
      <c r="J203" s="2" t="str">
        <f>IF(G203="",IF(G202="","",SUM($J$6:J202)),K203-I203)</f>
        <v/>
      </c>
      <c r="K203" s="2" t="str">
        <f>IF(G203="",IF(G202="","",SUM(K$6:K202)),$H$6*(100%+$C$2)^$I$1*$C$2/((100%+$C$2)^$I$1-1))</f>
        <v/>
      </c>
      <c r="O203" s="15" t="str">
        <f t="shared" si="24"/>
        <v/>
      </c>
      <c r="P203" s="51" t="str">
        <f t="shared" si="25"/>
        <v/>
      </c>
      <c r="Q203" s="2" t="str">
        <f t="shared" si="31"/>
        <v/>
      </c>
      <c r="R203" s="18" t="str">
        <f t="shared" si="26"/>
        <v/>
      </c>
    </row>
    <row r="204" spans="1:18" x14ac:dyDescent="0.35">
      <c r="A204" s="1" t="str">
        <f t="shared" si="27"/>
        <v/>
      </c>
      <c r="B204" s="2" t="str">
        <f t="shared" si="28"/>
        <v/>
      </c>
      <c r="C204" s="2" t="str">
        <f>IF(A204="",IF(A203="","",SUM($C$6:C203)),B204*$C$2)</f>
        <v/>
      </c>
      <c r="D204" s="2" t="str">
        <f>IF(A204="",IF(A203="","",SUM($D$6:D203)),($B$6/$I$1))</f>
        <v/>
      </c>
      <c r="E204" s="2" t="str">
        <f>IF(A204="",IF(A203="","",SUM($E$6:E203)),C204+D204)</f>
        <v/>
      </c>
      <c r="G204" s="1" t="str">
        <f t="shared" si="29"/>
        <v/>
      </c>
      <c r="H204" s="2" t="str">
        <f t="shared" si="30"/>
        <v/>
      </c>
      <c r="I204" s="2" t="str">
        <f>IF(G204="",IF(G203="","",SUM($I$6:I203)),H204*$C$2)</f>
        <v/>
      </c>
      <c r="J204" s="2" t="str">
        <f>IF(G204="",IF(G203="","",SUM($J$6:J203)),K204-I204)</f>
        <v/>
      </c>
      <c r="K204" s="2" t="str">
        <f>IF(G204="",IF(G203="","",SUM(K$6:K203)),$H$6*(100%+$C$2)^$I$1*$C$2/((100%+$C$2)^$I$1-1))</f>
        <v/>
      </c>
      <c r="O204" s="15" t="str">
        <f t="shared" si="24"/>
        <v/>
      </c>
      <c r="P204" s="51" t="str">
        <f t="shared" si="25"/>
        <v/>
      </c>
      <c r="Q204" s="2" t="str">
        <f t="shared" si="31"/>
        <v/>
      </c>
      <c r="R204" s="18" t="str">
        <f t="shared" si="26"/>
        <v/>
      </c>
    </row>
    <row r="205" spans="1:18" x14ac:dyDescent="0.35">
      <c r="A205" s="1" t="str">
        <f t="shared" si="27"/>
        <v/>
      </c>
      <c r="B205" s="2" t="str">
        <f t="shared" si="28"/>
        <v/>
      </c>
      <c r="C205" s="2" t="str">
        <f>IF(A205="",IF(A204="","",SUM($C$6:C204)),B205*$C$2)</f>
        <v/>
      </c>
      <c r="D205" s="2" t="str">
        <f>IF(A205="",IF(A204="","",SUM($D$6:D204)),($B$6/$I$1))</f>
        <v/>
      </c>
      <c r="E205" s="2" t="str">
        <f>IF(A205="",IF(A204="","",SUM($E$6:E204)),C205+D205)</f>
        <v/>
      </c>
      <c r="G205" s="1" t="str">
        <f t="shared" si="29"/>
        <v/>
      </c>
      <c r="H205" s="2" t="str">
        <f t="shared" si="30"/>
        <v/>
      </c>
      <c r="I205" s="2" t="str">
        <f>IF(G205="",IF(G204="","",SUM($I$6:I204)),H205*$C$2)</f>
        <v/>
      </c>
      <c r="J205" s="2" t="str">
        <f>IF(G205="",IF(G204="","",SUM($J$6:J204)),K205-I205)</f>
        <v/>
      </c>
      <c r="K205" s="2" t="str">
        <f>IF(G205="",IF(G204="","",SUM(K$6:K204)),$H$6*(100%+$C$2)^$I$1*$C$2/((100%+$C$2)^$I$1-1))</f>
        <v/>
      </c>
      <c r="O205" s="15" t="str">
        <f t="shared" si="24"/>
        <v/>
      </c>
      <c r="P205" s="51" t="str">
        <f t="shared" si="25"/>
        <v/>
      </c>
      <c r="Q205" s="2" t="str">
        <f t="shared" si="31"/>
        <v/>
      </c>
      <c r="R205" s="18" t="str">
        <f t="shared" si="26"/>
        <v/>
      </c>
    </row>
    <row r="206" spans="1:18" x14ac:dyDescent="0.35">
      <c r="A206" s="1" t="str">
        <f t="shared" si="27"/>
        <v/>
      </c>
      <c r="B206" s="2" t="str">
        <f t="shared" si="28"/>
        <v/>
      </c>
      <c r="C206" s="2" t="str">
        <f>IF(A206="",IF(A205="","",SUM($C$6:C205)),B206*$C$2)</f>
        <v/>
      </c>
      <c r="D206" s="2" t="str">
        <f>IF(A206="",IF(A205="","",SUM($D$6:D205)),($B$6/$I$1))</f>
        <v/>
      </c>
      <c r="E206" s="2" t="str">
        <f>IF(A206="",IF(A205="","",SUM($E$6:E205)),C206+D206)</f>
        <v/>
      </c>
      <c r="G206" s="1" t="str">
        <f t="shared" si="29"/>
        <v/>
      </c>
      <c r="H206" s="2" t="str">
        <f t="shared" si="30"/>
        <v/>
      </c>
      <c r="I206" s="2" t="str">
        <f>IF(G206="",IF(G205="","",SUM($I$6:I205)),H206*$C$2)</f>
        <v/>
      </c>
      <c r="J206" s="2" t="str">
        <f>IF(G206="",IF(G205="","",SUM($J$6:J205)),K206-I206)</f>
        <v/>
      </c>
      <c r="K206" s="2" t="str">
        <f>IF(G206="",IF(G205="","",SUM(K$6:K205)),$H$6*(100%+$C$2)^$I$1*$C$2/((100%+$C$2)^$I$1-1))</f>
        <v/>
      </c>
      <c r="O206" s="15" t="str">
        <f t="shared" si="24"/>
        <v/>
      </c>
      <c r="P206" s="51" t="str">
        <f t="shared" si="25"/>
        <v/>
      </c>
      <c r="Q206" s="2" t="str">
        <f t="shared" si="31"/>
        <v/>
      </c>
      <c r="R206" s="18" t="str">
        <f t="shared" si="26"/>
        <v/>
      </c>
    </row>
    <row r="207" spans="1:18" x14ac:dyDescent="0.35">
      <c r="A207" s="1" t="str">
        <f t="shared" si="27"/>
        <v/>
      </c>
      <c r="B207" s="2" t="str">
        <f t="shared" si="28"/>
        <v/>
      </c>
      <c r="C207" s="2" t="str">
        <f>IF(A207="",IF(A206="","",SUM($C$6:C206)),B207*$C$2)</f>
        <v/>
      </c>
      <c r="D207" s="2" t="str">
        <f>IF(A207="",IF(A206="","",SUM($D$6:D206)),($B$6/$I$1))</f>
        <v/>
      </c>
      <c r="E207" s="2" t="str">
        <f>IF(A207="",IF(A206="","",SUM($E$6:E206)),C207+D207)</f>
        <v/>
      </c>
      <c r="G207" s="1" t="str">
        <f t="shared" si="29"/>
        <v/>
      </c>
      <c r="H207" s="2" t="str">
        <f t="shared" si="30"/>
        <v/>
      </c>
      <c r="I207" s="2" t="str">
        <f>IF(G207="",IF(G206="","",SUM($I$6:I206)),H207*$C$2)</f>
        <v/>
      </c>
      <c r="J207" s="2" t="str">
        <f>IF(G207="",IF(G206="","",SUM($J$6:J206)),K207-I207)</f>
        <v/>
      </c>
      <c r="K207" s="2" t="str">
        <f>IF(G207="",IF(G206="","",SUM(K$6:K206)),$H$6*(100%+$C$2)^$I$1*$C$2/((100%+$C$2)^$I$1-1))</f>
        <v/>
      </c>
      <c r="O207" s="15" t="str">
        <f t="shared" si="24"/>
        <v/>
      </c>
      <c r="P207" s="51" t="str">
        <f t="shared" si="25"/>
        <v/>
      </c>
      <c r="Q207" s="2" t="str">
        <f t="shared" si="31"/>
        <v/>
      </c>
      <c r="R207" s="18" t="str">
        <f t="shared" si="26"/>
        <v/>
      </c>
    </row>
    <row r="208" spans="1:18" x14ac:dyDescent="0.35">
      <c r="A208" s="1" t="str">
        <f t="shared" si="27"/>
        <v/>
      </c>
      <c r="B208" s="2" t="str">
        <f t="shared" si="28"/>
        <v/>
      </c>
      <c r="C208" s="2" t="str">
        <f>IF(A208="",IF(A207="","",SUM($C$6:C207)),B208*$C$2)</f>
        <v/>
      </c>
      <c r="D208" s="2" t="str">
        <f>IF(A208="",IF(A207="","",SUM($D$6:D207)),($B$6/$I$1))</f>
        <v/>
      </c>
      <c r="E208" s="2" t="str">
        <f>IF(A208="",IF(A207="","",SUM($E$6:E207)),C208+D208)</f>
        <v/>
      </c>
      <c r="G208" s="1" t="str">
        <f t="shared" si="29"/>
        <v/>
      </c>
      <c r="H208" s="2" t="str">
        <f t="shared" si="30"/>
        <v/>
      </c>
      <c r="I208" s="2" t="str">
        <f>IF(G208="",IF(G207="","",SUM($I$6:I207)),H208*$C$2)</f>
        <v/>
      </c>
      <c r="J208" s="2" t="str">
        <f>IF(G208="",IF(G207="","",SUM($J$6:J207)),K208-I208)</f>
        <v/>
      </c>
      <c r="K208" s="2" t="str">
        <f>IF(G208="",IF(G207="","",SUM(K$6:K207)),$H$6*(100%+$C$2)^$I$1*$C$2/((100%+$C$2)^$I$1-1))</f>
        <v/>
      </c>
      <c r="O208" s="15" t="str">
        <f t="shared" si="24"/>
        <v/>
      </c>
      <c r="P208" s="51" t="str">
        <f t="shared" si="25"/>
        <v/>
      </c>
      <c r="Q208" s="2" t="str">
        <f t="shared" si="31"/>
        <v/>
      </c>
      <c r="R208" s="18" t="str">
        <f t="shared" si="26"/>
        <v/>
      </c>
    </row>
    <row r="209" spans="1:18" x14ac:dyDescent="0.35">
      <c r="A209" s="1" t="str">
        <f t="shared" si="27"/>
        <v/>
      </c>
      <c r="B209" s="2" t="str">
        <f t="shared" si="28"/>
        <v/>
      </c>
      <c r="C209" s="2" t="str">
        <f>IF(A209="",IF(A208="","",SUM($C$6:C208)),B209*$C$2)</f>
        <v/>
      </c>
      <c r="D209" s="2" t="str">
        <f>IF(A209="",IF(A208="","",SUM($D$6:D208)),($B$6/$I$1))</f>
        <v/>
      </c>
      <c r="E209" s="2" t="str">
        <f>IF(A209="",IF(A208="","",SUM($E$6:E208)),C209+D209)</f>
        <v/>
      </c>
      <c r="G209" s="1" t="str">
        <f t="shared" si="29"/>
        <v/>
      </c>
      <c r="H209" s="2" t="str">
        <f t="shared" si="30"/>
        <v/>
      </c>
      <c r="I209" s="2" t="str">
        <f>IF(G209="",IF(G208="","",SUM($I$6:I208)),H209*$C$2)</f>
        <v/>
      </c>
      <c r="J209" s="2" t="str">
        <f>IF(G209="",IF(G208="","",SUM($J$6:J208)),K209-I209)</f>
        <v/>
      </c>
      <c r="K209" s="2" t="str">
        <f>IF(G209="",IF(G208="","",SUM(K$6:K208)),$H$6*(100%+$C$2)^$I$1*$C$2/((100%+$C$2)^$I$1-1))</f>
        <v/>
      </c>
      <c r="O209" s="15" t="str">
        <f t="shared" si="24"/>
        <v/>
      </c>
      <c r="P209" s="51" t="str">
        <f t="shared" si="25"/>
        <v/>
      </c>
      <c r="Q209" s="2" t="str">
        <f t="shared" si="31"/>
        <v/>
      </c>
      <c r="R209" s="18" t="str">
        <f t="shared" si="26"/>
        <v/>
      </c>
    </row>
    <row r="210" spans="1:18" x14ac:dyDescent="0.35">
      <c r="A210" s="1" t="str">
        <f t="shared" si="27"/>
        <v/>
      </c>
      <c r="B210" s="2" t="str">
        <f t="shared" si="28"/>
        <v/>
      </c>
      <c r="C210" s="2" t="str">
        <f>IF(A210="",IF(A209="","",SUM($C$6:C209)),B210*$C$2)</f>
        <v/>
      </c>
      <c r="D210" s="2" t="str">
        <f>IF(A210="",IF(A209="","",SUM($D$6:D209)),($B$6/$I$1))</f>
        <v/>
      </c>
      <c r="E210" s="2" t="str">
        <f>IF(A210="",IF(A209="","",SUM($E$6:E209)),C210+D210)</f>
        <v/>
      </c>
      <c r="G210" s="1" t="str">
        <f t="shared" si="29"/>
        <v/>
      </c>
      <c r="H210" s="2" t="str">
        <f t="shared" si="30"/>
        <v/>
      </c>
      <c r="I210" s="2" t="str">
        <f>IF(G210="",IF(G209="","",SUM($I$6:I209)),H210*$C$2)</f>
        <v/>
      </c>
      <c r="J210" s="2" t="str">
        <f>IF(G210="",IF(G209="","",SUM($J$6:J209)),K210-I210)</f>
        <v/>
      </c>
      <c r="K210" s="2" t="str">
        <f>IF(G210="",IF(G209="","",SUM(K$6:K209)),$H$6*(100%+$C$2)^$I$1*$C$2/((100%+$C$2)^$I$1-1))</f>
        <v/>
      </c>
      <c r="O210" s="15" t="str">
        <f t="shared" si="24"/>
        <v/>
      </c>
      <c r="P210" s="51" t="str">
        <f t="shared" si="25"/>
        <v/>
      </c>
      <c r="Q210" s="2" t="str">
        <f t="shared" si="31"/>
        <v/>
      </c>
      <c r="R210" s="18" t="str">
        <f t="shared" si="26"/>
        <v/>
      </c>
    </row>
    <row r="211" spans="1:18" x14ac:dyDescent="0.35">
      <c r="A211" s="1" t="str">
        <f t="shared" si="27"/>
        <v/>
      </c>
      <c r="B211" s="2" t="str">
        <f t="shared" si="28"/>
        <v/>
      </c>
      <c r="C211" s="2" t="str">
        <f>IF(A211="",IF(A210="","",SUM($C$6:C210)),B211*$C$2)</f>
        <v/>
      </c>
      <c r="D211" s="2" t="str">
        <f>IF(A211="",IF(A210="","",SUM($D$6:D210)),($B$6/$I$1))</f>
        <v/>
      </c>
      <c r="E211" s="2" t="str">
        <f>IF(A211="",IF(A210="","",SUM($E$6:E210)),C211+D211)</f>
        <v/>
      </c>
      <c r="G211" s="1" t="str">
        <f t="shared" si="29"/>
        <v/>
      </c>
      <c r="H211" s="2" t="str">
        <f t="shared" si="30"/>
        <v/>
      </c>
      <c r="I211" s="2" t="str">
        <f>IF(G211="",IF(G210="","",SUM($I$6:I210)),H211*$C$2)</f>
        <v/>
      </c>
      <c r="J211" s="2" t="str">
        <f>IF(G211="",IF(G210="","",SUM($J$6:J210)),K211-I211)</f>
        <v/>
      </c>
      <c r="K211" s="2" t="str">
        <f>IF(G211="",IF(G210="","",SUM(K$6:K210)),$H$6*(100%+$C$2)^$I$1*$C$2/((100%+$C$2)^$I$1-1))</f>
        <v/>
      </c>
      <c r="O211" s="15" t="str">
        <f t="shared" si="24"/>
        <v/>
      </c>
      <c r="P211" s="51" t="str">
        <f t="shared" si="25"/>
        <v/>
      </c>
      <c r="Q211" s="2" t="str">
        <f t="shared" si="31"/>
        <v/>
      </c>
      <c r="R211" s="18" t="str">
        <f t="shared" si="26"/>
        <v/>
      </c>
    </row>
    <row r="212" spans="1:18" x14ac:dyDescent="0.35">
      <c r="A212" s="1" t="str">
        <f t="shared" si="27"/>
        <v/>
      </c>
      <c r="B212" s="2" t="str">
        <f t="shared" si="28"/>
        <v/>
      </c>
      <c r="C212" s="2" t="str">
        <f>IF(A212="",IF(A211="","",SUM($C$6:C211)),B212*$C$2)</f>
        <v/>
      </c>
      <c r="D212" s="2" t="str">
        <f>IF(A212="",IF(A211="","",SUM($D$6:D211)),($B$6/$I$1))</f>
        <v/>
      </c>
      <c r="E212" s="2" t="str">
        <f>IF(A212="",IF(A211="","",SUM($E$6:E211)),C212+D212)</f>
        <v/>
      </c>
      <c r="G212" s="1" t="str">
        <f t="shared" si="29"/>
        <v/>
      </c>
      <c r="H212" s="2" t="str">
        <f t="shared" si="30"/>
        <v/>
      </c>
      <c r="I212" s="2" t="str">
        <f>IF(G212="",IF(G211="","",SUM($I$6:I211)),H212*$C$2)</f>
        <v/>
      </c>
      <c r="J212" s="2" t="str">
        <f>IF(G212="",IF(G211="","",SUM($J$6:J211)),K212-I212)</f>
        <v/>
      </c>
      <c r="K212" s="2" t="str">
        <f>IF(G212="",IF(G211="","",SUM(K$6:K211)),$H$6*(100%+$C$2)^$I$1*$C$2/((100%+$C$2)^$I$1-1))</f>
        <v/>
      </c>
      <c r="O212" s="15" t="str">
        <f t="shared" si="24"/>
        <v/>
      </c>
      <c r="P212" s="51" t="str">
        <f t="shared" si="25"/>
        <v/>
      </c>
      <c r="Q212" s="2" t="str">
        <f t="shared" si="31"/>
        <v/>
      </c>
      <c r="R212" s="18" t="str">
        <f t="shared" si="26"/>
        <v/>
      </c>
    </row>
    <row r="213" spans="1:18" x14ac:dyDescent="0.35">
      <c r="A213" s="1" t="str">
        <f t="shared" si="27"/>
        <v/>
      </c>
      <c r="B213" s="2" t="str">
        <f t="shared" si="28"/>
        <v/>
      </c>
      <c r="C213" s="2" t="str">
        <f>IF(A213="",IF(A212="","",SUM($C$6:C212)),B213*$C$2)</f>
        <v/>
      </c>
      <c r="D213" s="2" t="str">
        <f>IF(A213="",IF(A212="","",SUM($D$6:D212)),($B$6/$I$1))</f>
        <v/>
      </c>
      <c r="E213" s="2" t="str">
        <f>IF(A213="",IF(A212="","",SUM($E$6:E212)),C213+D213)</f>
        <v/>
      </c>
      <c r="G213" s="1" t="str">
        <f t="shared" si="29"/>
        <v/>
      </c>
      <c r="H213" s="2" t="str">
        <f t="shared" si="30"/>
        <v/>
      </c>
      <c r="I213" s="2" t="str">
        <f>IF(G213="",IF(G212="","",SUM($I$6:I212)),H213*$C$2)</f>
        <v/>
      </c>
      <c r="J213" s="2" t="str">
        <f>IF(G213="",IF(G212="","",SUM($J$6:J212)),K213-I213)</f>
        <v/>
      </c>
      <c r="K213" s="2" t="str">
        <f>IF(G213="",IF(G212="","",SUM(K$6:K212)),$H$6*(100%+$C$2)^$I$1*$C$2/((100%+$C$2)^$I$1-1))</f>
        <v/>
      </c>
      <c r="O213" s="15" t="str">
        <f t="shared" si="24"/>
        <v/>
      </c>
      <c r="P213" s="51" t="str">
        <f t="shared" si="25"/>
        <v/>
      </c>
      <c r="Q213" s="2" t="str">
        <f t="shared" si="31"/>
        <v/>
      </c>
      <c r="R213" s="18" t="str">
        <f t="shared" si="26"/>
        <v/>
      </c>
    </row>
    <row r="214" spans="1:18" x14ac:dyDescent="0.35">
      <c r="A214" s="1" t="str">
        <f t="shared" si="27"/>
        <v/>
      </c>
      <c r="B214" s="2" t="str">
        <f t="shared" si="28"/>
        <v/>
      </c>
      <c r="C214" s="2" t="str">
        <f>IF(A214="",IF(A213="","",SUM($C$6:C213)),B214*$C$2)</f>
        <v/>
      </c>
      <c r="D214" s="2" t="str">
        <f>IF(A214="",IF(A213="","",SUM($D$6:D213)),($B$6/$I$1))</f>
        <v/>
      </c>
      <c r="E214" s="2" t="str">
        <f>IF(A214="",IF(A213="","",SUM($E$6:E213)),C214+D214)</f>
        <v/>
      </c>
      <c r="G214" s="1" t="str">
        <f t="shared" si="29"/>
        <v/>
      </c>
      <c r="H214" s="2" t="str">
        <f t="shared" si="30"/>
        <v/>
      </c>
      <c r="I214" s="2" t="str">
        <f>IF(G214="",IF(G213="","",SUM($I$6:I213)),H214*$C$2)</f>
        <v/>
      </c>
      <c r="J214" s="2" t="str">
        <f>IF(G214="",IF(G213="","",SUM($J$6:J213)),K214-I214)</f>
        <v/>
      </c>
      <c r="K214" s="2" t="str">
        <f>IF(G214="",IF(G213="","",SUM(K$6:K213)),$H$6*(100%+$C$2)^$I$1*$C$2/((100%+$C$2)^$I$1-1))</f>
        <v/>
      </c>
      <c r="O214" s="15" t="str">
        <f t="shared" si="24"/>
        <v/>
      </c>
      <c r="P214" s="51" t="str">
        <f t="shared" si="25"/>
        <v/>
      </c>
      <c r="Q214" s="2" t="str">
        <f t="shared" si="31"/>
        <v/>
      </c>
      <c r="R214" s="18" t="str">
        <f t="shared" si="26"/>
        <v/>
      </c>
    </row>
    <row r="215" spans="1:18" x14ac:dyDescent="0.35">
      <c r="A215" s="1" t="str">
        <f t="shared" si="27"/>
        <v/>
      </c>
      <c r="B215" s="2" t="str">
        <f t="shared" si="28"/>
        <v/>
      </c>
      <c r="C215" s="2" t="str">
        <f>IF(A215="",IF(A214="","",SUM($C$6:C214)),B215*$C$2)</f>
        <v/>
      </c>
      <c r="D215" s="2" t="str">
        <f>IF(A215="",IF(A214="","",SUM($D$6:D214)),($B$6/$I$1))</f>
        <v/>
      </c>
      <c r="E215" s="2" t="str">
        <f>IF(A215="",IF(A214="","",SUM($E$6:E214)),C215+D215)</f>
        <v/>
      </c>
      <c r="G215" s="1" t="str">
        <f t="shared" si="29"/>
        <v/>
      </c>
      <c r="H215" s="2" t="str">
        <f t="shared" si="30"/>
        <v/>
      </c>
      <c r="I215" s="2" t="str">
        <f>IF(G215="",IF(G214="","",SUM($I$6:I214)),H215*$C$2)</f>
        <v/>
      </c>
      <c r="J215" s="2" t="str">
        <f>IF(G215="",IF(G214="","",SUM($J$6:J214)),K215-I215)</f>
        <v/>
      </c>
      <c r="K215" s="2" t="str">
        <f>IF(G215="",IF(G214="","",SUM(K$6:K214)),$H$6*(100%+$C$2)^$I$1*$C$2/((100%+$C$2)^$I$1-1))</f>
        <v/>
      </c>
      <c r="O215" s="15" t="str">
        <f t="shared" si="24"/>
        <v/>
      </c>
      <c r="P215" s="51" t="str">
        <f t="shared" si="25"/>
        <v/>
      </c>
      <c r="Q215" s="2" t="str">
        <f t="shared" si="31"/>
        <v/>
      </c>
      <c r="R215" s="18" t="str">
        <f t="shared" si="26"/>
        <v/>
      </c>
    </row>
    <row r="216" spans="1:18" x14ac:dyDescent="0.35">
      <c r="A216" s="1" t="str">
        <f t="shared" si="27"/>
        <v/>
      </c>
      <c r="B216" s="2" t="str">
        <f t="shared" si="28"/>
        <v/>
      </c>
      <c r="C216" s="2" t="str">
        <f>IF(A216="",IF(A215="","",SUM($C$6:C215)),B216*$C$2)</f>
        <v/>
      </c>
      <c r="D216" s="2" t="str">
        <f>IF(A216="",IF(A215="","",SUM($D$6:D215)),($B$6/$I$1))</f>
        <v/>
      </c>
      <c r="E216" s="2" t="str">
        <f>IF(A216="",IF(A215="","",SUM($E$6:E215)),C216+D216)</f>
        <v/>
      </c>
      <c r="G216" s="1" t="str">
        <f t="shared" si="29"/>
        <v/>
      </c>
      <c r="H216" s="2" t="str">
        <f t="shared" si="30"/>
        <v/>
      </c>
      <c r="I216" s="2" t="str">
        <f>IF(G216="",IF(G215="","",SUM($I$6:I215)),H216*$C$2)</f>
        <v/>
      </c>
      <c r="J216" s="2" t="str">
        <f>IF(G216="",IF(G215="","",SUM($J$6:J215)),K216-I216)</f>
        <v/>
      </c>
      <c r="K216" s="2" t="str">
        <f>IF(G216="",IF(G215="","",SUM(K$6:K215)),$H$6*(100%+$C$2)^$I$1*$C$2/((100%+$C$2)^$I$1-1))</f>
        <v/>
      </c>
      <c r="O216" s="15" t="str">
        <f t="shared" si="24"/>
        <v/>
      </c>
      <c r="P216" s="51" t="str">
        <f t="shared" si="25"/>
        <v/>
      </c>
      <c r="Q216" s="2" t="str">
        <f t="shared" si="31"/>
        <v/>
      </c>
      <c r="R216" s="18" t="str">
        <f t="shared" si="26"/>
        <v/>
      </c>
    </row>
    <row r="217" spans="1:18" x14ac:dyDescent="0.35">
      <c r="A217" s="1" t="str">
        <f t="shared" si="27"/>
        <v/>
      </c>
      <c r="B217" s="2" t="str">
        <f t="shared" si="28"/>
        <v/>
      </c>
      <c r="C217" s="2" t="str">
        <f>IF(A217="",IF(A216="","",SUM($C$6:C216)),B217*$C$2)</f>
        <v/>
      </c>
      <c r="D217" s="2" t="str">
        <f>IF(A217="",IF(A216="","",SUM($D$6:D216)),($B$6/$I$1))</f>
        <v/>
      </c>
      <c r="E217" s="2" t="str">
        <f>IF(A217="",IF(A216="","",SUM($E$6:E216)),C217+D217)</f>
        <v/>
      </c>
      <c r="G217" s="1" t="str">
        <f t="shared" si="29"/>
        <v/>
      </c>
      <c r="H217" s="2" t="str">
        <f t="shared" si="30"/>
        <v/>
      </c>
      <c r="I217" s="2" t="str">
        <f>IF(G217="",IF(G216="","",SUM($I$6:I216)),H217*$C$2)</f>
        <v/>
      </c>
      <c r="J217" s="2" t="str">
        <f>IF(G217="",IF(G216="","",SUM($J$6:J216)),K217-I217)</f>
        <v/>
      </c>
      <c r="K217" s="2" t="str">
        <f>IF(G217="",IF(G216="","",SUM(K$6:K216)),$H$6*(100%+$C$2)^$I$1*$C$2/((100%+$C$2)^$I$1-1))</f>
        <v/>
      </c>
      <c r="O217" s="15" t="str">
        <f t="shared" si="24"/>
        <v/>
      </c>
      <c r="P217" s="51" t="str">
        <f t="shared" si="25"/>
        <v/>
      </c>
      <c r="Q217" s="2" t="str">
        <f t="shared" si="31"/>
        <v/>
      </c>
      <c r="R217" s="18" t="str">
        <f t="shared" si="26"/>
        <v/>
      </c>
    </row>
    <row r="218" spans="1:18" x14ac:dyDescent="0.35">
      <c r="A218" s="1" t="str">
        <f t="shared" si="27"/>
        <v/>
      </c>
      <c r="B218" s="2" t="str">
        <f t="shared" si="28"/>
        <v/>
      </c>
      <c r="C218" s="2" t="str">
        <f>IF(A218="",IF(A217="","",SUM($C$6:C217)),B218*$C$2)</f>
        <v/>
      </c>
      <c r="D218" s="2" t="str">
        <f>IF(A218="",IF(A217="","",SUM($D$6:D217)),($B$6/$I$1))</f>
        <v/>
      </c>
      <c r="E218" s="2" t="str">
        <f>IF(A218="",IF(A217="","",SUM($E$6:E217)),C218+D218)</f>
        <v/>
      </c>
      <c r="G218" s="1" t="str">
        <f t="shared" si="29"/>
        <v/>
      </c>
      <c r="H218" s="2" t="str">
        <f t="shared" si="30"/>
        <v/>
      </c>
      <c r="I218" s="2" t="str">
        <f>IF(G218="",IF(G217="","",SUM($I$6:I217)),H218*$C$2)</f>
        <v/>
      </c>
      <c r="J218" s="2" t="str">
        <f>IF(G218="",IF(G217="","",SUM($J$6:J217)),K218-I218)</f>
        <v/>
      </c>
      <c r="K218" s="2" t="str">
        <f>IF(G218="",IF(G217="","",SUM(K$6:K217)),$H$6*(100%+$C$2)^$I$1*$C$2/((100%+$C$2)^$I$1-1))</f>
        <v/>
      </c>
      <c r="O218" s="15" t="str">
        <f t="shared" si="24"/>
        <v/>
      </c>
      <c r="P218" s="51" t="str">
        <f t="shared" si="25"/>
        <v/>
      </c>
      <c r="Q218" s="2" t="str">
        <f t="shared" si="31"/>
        <v/>
      </c>
      <c r="R218" s="18" t="str">
        <f t="shared" si="26"/>
        <v/>
      </c>
    </row>
    <row r="219" spans="1:18" x14ac:dyDescent="0.35">
      <c r="A219" s="1" t="str">
        <f t="shared" si="27"/>
        <v/>
      </c>
      <c r="B219" s="2" t="str">
        <f t="shared" si="28"/>
        <v/>
      </c>
      <c r="C219" s="2" t="str">
        <f>IF(A219="",IF(A218="","",SUM($C$6:C218)),B219*$C$2)</f>
        <v/>
      </c>
      <c r="D219" s="2" t="str">
        <f>IF(A219="",IF(A218="","",SUM($D$6:D218)),($B$6/$I$1))</f>
        <v/>
      </c>
      <c r="E219" s="2" t="str">
        <f>IF(A219="",IF(A218="","",SUM($E$6:E218)),C219+D219)</f>
        <v/>
      </c>
      <c r="G219" s="1" t="str">
        <f t="shared" si="29"/>
        <v/>
      </c>
      <c r="H219" s="2" t="str">
        <f t="shared" si="30"/>
        <v/>
      </c>
      <c r="I219" s="2" t="str">
        <f>IF(G219="",IF(G218="","",SUM($I$6:I218)),H219*$C$2)</f>
        <v/>
      </c>
      <c r="J219" s="2" t="str">
        <f>IF(G219="",IF(G218="","",SUM($J$6:J218)),K219-I219)</f>
        <v/>
      </c>
      <c r="K219" s="2" t="str">
        <f>IF(G219="",IF(G218="","",SUM(K$6:K218)),$H$6*(100%+$C$2)^$I$1*$C$2/((100%+$C$2)^$I$1-1))</f>
        <v/>
      </c>
      <c r="O219" s="15" t="str">
        <f t="shared" si="24"/>
        <v/>
      </c>
      <c r="P219" s="51" t="str">
        <f t="shared" si="25"/>
        <v/>
      </c>
      <c r="Q219" s="2" t="str">
        <f t="shared" si="31"/>
        <v/>
      </c>
      <c r="R219" s="18" t="str">
        <f t="shared" si="26"/>
        <v/>
      </c>
    </row>
    <row r="220" spans="1:18" x14ac:dyDescent="0.35">
      <c r="A220" s="1" t="str">
        <f t="shared" si="27"/>
        <v/>
      </c>
      <c r="B220" s="2" t="str">
        <f t="shared" si="28"/>
        <v/>
      </c>
      <c r="C220" s="2" t="str">
        <f>IF(A220="",IF(A219="","",SUM($C$6:C219)),B220*$C$2)</f>
        <v/>
      </c>
      <c r="D220" s="2" t="str">
        <f>IF(A220="",IF(A219="","",SUM($D$6:D219)),($B$6/$I$1))</f>
        <v/>
      </c>
      <c r="E220" s="2" t="str">
        <f>IF(A220="",IF(A219="","",SUM($E$6:E219)),C220+D220)</f>
        <v/>
      </c>
      <c r="G220" s="1" t="str">
        <f t="shared" si="29"/>
        <v/>
      </c>
      <c r="H220" s="2" t="str">
        <f t="shared" si="30"/>
        <v/>
      </c>
      <c r="I220" s="2" t="str">
        <f>IF(G220="",IF(G219="","",SUM($I$6:I219)),H220*$C$2)</f>
        <v/>
      </c>
      <c r="J220" s="2" t="str">
        <f>IF(G220="",IF(G219="","",SUM($J$6:J219)),K220-I220)</f>
        <v/>
      </c>
      <c r="K220" s="2" t="str">
        <f>IF(G220="",IF(G219="","",SUM(K$6:K219)),$H$6*(100%+$C$2)^$I$1*$C$2/((100%+$C$2)^$I$1-1))</f>
        <v/>
      </c>
      <c r="O220" s="15" t="str">
        <f t="shared" si="24"/>
        <v/>
      </c>
      <c r="P220" s="51" t="str">
        <f t="shared" si="25"/>
        <v/>
      </c>
      <c r="Q220" s="2" t="str">
        <f t="shared" si="31"/>
        <v/>
      </c>
      <c r="R220" s="18" t="str">
        <f t="shared" si="26"/>
        <v/>
      </c>
    </row>
    <row r="221" spans="1:18" x14ac:dyDescent="0.35">
      <c r="A221" s="1" t="str">
        <f t="shared" si="27"/>
        <v/>
      </c>
      <c r="B221" s="2" t="str">
        <f t="shared" si="28"/>
        <v/>
      </c>
      <c r="C221" s="2" t="str">
        <f>IF(A221="",IF(A220="","",SUM($C$6:C220)),B221*$C$2)</f>
        <v/>
      </c>
      <c r="D221" s="2" t="str">
        <f>IF(A221="",IF(A220="","",SUM($D$6:D220)),($B$6/$I$1))</f>
        <v/>
      </c>
      <c r="E221" s="2" t="str">
        <f>IF(A221="",IF(A220="","",SUM($E$6:E220)),C221+D221)</f>
        <v/>
      </c>
      <c r="G221" s="1" t="str">
        <f t="shared" si="29"/>
        <v/>
      </c>
      <c r="H221" s="2" t="str">
        <f t="shared" si="30"/>
        <v/>
      </c>
      <c r="I221" s="2" t="str">
        <f>IF(G221="",IF(G220="","",SUM($I$6:I220)),H221*$C$2)</f>
        <v/>
      </c>
      <c r="J221" s="2" t="str">
        <f>IF(G221="",IF(G220="","",SUM($J$6:J220)),K221-I221)</f>
        <v/>
      </c>
      <c r="K221" s="2" t="str">
        <f>IF(G221="",IF(G220="","",SUM(K$6:K220)),$H$6*(100%+$C$2)^$I$1*$C$2/((100%+$C$2)^$I$1-1))</f>
        <v/>
      </c>
      <c r="O221" s="15" t="str">
        <f t="shared" si="24"/>
        <v/>
      </c>
      <c r="P221" s="51" t="str">
        <f t="shared" si="25"/>
        <v/>
      </c>
      <c r="Q221" s="2" t="str">
        <f t="shared" si="31"/>
        <v/>
      </c>
      <c r="R221" s="18" t="str">
        <f t="shared" si="26"/>
        <v/>
      </c>
    </row>
    <row r="222" spans="1:18" x14ac:dyDescent="0.35">
      <c r="A222" s="1" t="str">
        <f t="shared" si="27"/>
        <v/>
      </c>
      <c r="B222" s="2" t="str">
        <f t="shared" si="28"/>
        <v/>
      </c>
      <c r="C222" s="2" t="str">
        <f>IF(A222="",IF(A221="","",SUM($C$6:C221)),B222*$C$2)</f>
        <v/>
      </c>
      <c r="D222" s="2" t="str">
        <f>IF(A222="",IF(A221="","",SUM($D$6:D221)),($B$6/$I$1))</f>
        <v/>
      </c>
      <c r="E222" s="2" t="str">
        <f>IF(A222="",IF(A221="","",SUM($E$6:E221)),C222+D222)</f>
        <v/>
      </c>
      <c r="G222" s="1" t="str">
        <f t="shared" si="29"/>
        <v/>
      </c>
      <c r="H222" s="2" t="str">
        <f t="shared" si="30"/>
        <v/>
      </c>
      <c r="I222" s="2" t="str">
        <f>IF(G222="",IF(G221="","",SUM($I$6:I221)),H222*$C$2)</f>
        <v/>
      </c>
      <c r="J222" s="2" t="str">
        <f>IF(G222="",IF(G221="","",SUM($J$6:J221)),K222-I222)</f>
        <v/>
      </c>
      <c r="K222" s="2" t="str">
        <f>IF(G222="",IF(G221="","",SUM(K$6:K221)),$H$6*(100%+$C$2)^$I$1*$C$2/((100%+$C$2)^$I$1-1))</f>
        <v/>
      </c>
      <c r="O222" s="15" t="str">
        <f t="shared" si="24"/>
        <v/>
      </c>
      <c r="P222" s="51" t="str">
        <f t="shared" si="25"/>
        <v/>
      </c>
      <c r="Q222" s="2" t="str">
        <f t="shared" si="31"/>
        <v/>
      </c>
      <c r="R222" s="18" t="str">
        <f t="shared" si="26"/>
        <v/>
      </c>
    </row>
    <row r="223" spans="1:18" x14ac:dyDescent="0.35">
      <c r="A223" s="1" t="str">
        <f t="shared" si="27"/>
        <v/>
      </c>
      <c r="B223" s="2" t="str">
        <f t="shared" si="28"/>
        <v/>
      </c>
      <c r="C223" s="2" t="str">
        <f>IF(A223="",IF(A222="","",SUM($C$6:C222)),B223*$C$2)</f>
        <v/>
      </c>
      <c r="D223" s="2" t="str">
        <f>IF(A223="",IF(A222="","",SUM($D$6:D222)),($B$6/$I$1))</f>
        <v/>
      </c>
      <c r="E223" s="2" t="str">
        <f>IF(A223="",IF(A222="","",SUM($E$6:E222)),C223+D223)</f>
        <v/>
      </c>
      <c r="G223" s="1" t="str">
        <f t="shared" si="29"/>
        <v/>
      </c>
      <c r="H223" s="2" t="str">
        <f t="shared" si="30"/>
        <v/>
      </c>
      <c r="I223" s="2" t="str">
        <f>IF(G223="",IF(G222="","",SUM($I$6:I222)),H223*$C$2)</f>
        <v/>
      </c>
      <c r="J223" s="2" t="str">
        <f>IF(G223="",IF(G222="","",SUM($J$6:J222)),K223-I223)</f>
        <v/>
      </c>
      <c r="K223" s="2" t="str">
        <f>IF(G223="",IF(G222="","",SUM(K$6:K222)),$H$6*(100%+$C$2)^$I$1*$C$2/((100%+$C$2)^$I$1-1))</f>
        <v/>
      </c>
      <c r="O223" s="15" t="str">
        <f t="shared" si="24"/>
        <v/>
      </c>
      <c r="P223" s="51" t="str">
        <f t="shared" si="25"/>
        <v/>
      </c>
      <c r="Q223" s="2" t="str">
        <f t="shared" si="31"/>
        <v/>
      </c>
      <c r="R223" s="18" t="str">
        <f t="shared" si="26"/>
        <v/>
      </c>
    </row>
    <row r="224" spans="1:18" x14ac:dyDescent="0.35">
      <c r="A224" s="1" t="str">
        <f t="shared" si="27"/>
        <v/>
      </c>
      <c r="B224" s="2" t="str">
        <f t="shared" si="28"/>
        <v/>
      </c>
      <c r="C224" s="2" t="str">
        <f>IF(A224="",IF(A223="","",SUM($C$6:C223)),B224*$C$2)</f>
        <v/>
      </c>
      <c r="D224" s="2" t="str">
        <f>IF(A224="",IF(A223="","",SUM($D$6:D223)),($B$6/$I$1))</f>
        <v/>
      </c>
      <c r="E224" s="2" t="str">
        <f>IF(A224="",IF(A223="","",SUM($E$6:E223)),C224+D224)</f>
        <v/>
      </c>
      <c r="G224" s="1" t="str">
        <f t="shared" si="29"/>
        <v/>
      </c>
      <c r="H224" s="2" t="str">
        <f t="shared" si="30"/>
        <v/>
      </c>
      <c r="I224" s="2" t="str">
        <f>IF(G224="",IF(G223="","",SUM($I$6:I223)),H224*$C$2)</f>
        <v/>
      </c>
      <c r="J224" s="2" t="str">
        <f>IF(G224="",IF(G223="","",SUM($J$6:J223)),K224-I224)</f>
        <v/>
      </c>
      <c r="K224" s="2" t="str">
        <f>IF(G224="",IF(G223="","",SUM(K$6:K223)),$H$6*(100%+$C$2)^$I$1*$C$2/((100%+$C$2)^$I$1-1))</f>
        <v/>
      </c>
      <c r="O224" s="15" t="str">
        <f t="shared" si="24"/>
        <v/>
      </c>
      <c r="P224" s="51" t="str">
        <f t="shared" si="25"/>
        <v/>
      </c>
      <c r="Q224" s="2" t="str">
        <f t="shared" si="31"/>
        <v/>
      </c>
      <c r="R224" s="18" t="str">
        <f t="shared" si="26"/>
        <v/>
      </c>
    </row>
    <row r="225" spans="1:18" x14ac:dyDescent="0.35">
      <c r="A225" s="1" t="str">
        <f t="shared" si="27"/>
        <v/>
      </c>
      <c r="B225" s="2" t="str">
        <f t="shared" si="28"/>
        <v/>
      </c>
      <c r="C225" s="2" t="str">
        <f>IF(A225="",IF(A224="","",SUM($C$6:C224)),B225*$C$2)</f>
        <v/>
      </c>
      <c r="D225" s="2" t="str">
        <f>IF(A225="",IF(A224="","",SUM($D$6:D224)),($B$6/$I$1))</f>
        <v/>
      </c>
      <c r="E225" s="2" t="str">
        <f>IF(A225="",IF(A224="","",SUM($E$6:E224)),C225+D225)</f>
        <v/>
      </c>
      <c r="G225" s="1" t="str">
        <f t="shared" si="29"/>
        <v/>
      </c>
      <c r="H225" s="2" t="str">
        <f t="shared" si="30"/>
        <v/>
      </c>
      <c r="I225" s="2" t="str">
        <f>IF(G225="",IF(G224="","",SUM($I$6:I224)),H225*$C$2)</f>
        <v/>
      </c>
      <c r="J225" s="2" t="str">
        <f>IF(G225="",IF(G224="","",SUM($J$6:J224)),K225-I225)</f>
        <v/>
      </c>
      <c r="K225" s="2" t="str">
        <f>IF(G225="",IF(G224="","",SUM(K$6:K224)),$H$6*(100%+$C$2)^$I$1*$C$2/((100%+$C$2)^$I$1-1))</f>
        <v/>
      </c>
      <c r="O225" s="15" t="str">
        <f t="shared" si="24"/>
        <v/>
      </c>
      <c r="P225" s="51" t="str">
        <f t="shared" si="25"/>
        <v/>
      </c>
      <c r="Q225" s="2" t="str">
        <f t="shared" si="31"/>
        <v/>
      </c>
      <c r="R225" s="18" t="str">
        <f t="shared" si="26"/>
        <v/>
      </c>
    </row>
    <row r="226" spans="1:18" x14ac:dyDescent="0.35">
      <c r="A226" s="1" t="str">
        <f t="shared" si="27"/>
        <v/>
      </c>
      <c r="B226" s="2" t="str">
        <f t="shared" si="28"/>
        <v/>
      </c>
      <c r="C226" s="2" t="str">
        <f>IF(A226="",IF(A225="","",SUM($C$6:C225)),B226*$C$2)</f>
        <v/>
      </c>
      <c r="D226" s="2" t="str">
        <f>IF(A226="",IF(A225="","",SUM($D$6:D225)),($B$6/$I$1))</f>
        <v/>
      </c>
      <c r="E226" s="2" t="str">
        <f>IF(A226="",IF(A225="","",SUM($E$6:E225)),C226+D226)</f>
        <v/>
      </c>
      <c r="G226" s="1" t="str">
        <f t="shared" si="29"/>
        <v/>
      </c>
      <c r="H226" s="2" t="str">
        <f t="shared" si="30"/>
        <v/>
      </c>
      <c r="I226" s="2" t="str">
        <f>IF(G226="",IF(G225="","",SUM($I$6:I225)),H226*$C$2)</f>
        <v/>
      </c>
      <c r="J226" s="2" t="str">
        <f>IF(G226="",IF(G225="","",SUM($J$6:J225)),K226-I226)</f>
        <v/>
      </c>
      <c r="K226" s="2" t="str">
        <f>IF(G226="",IF(G225="","",SUM(K$6:K225)),$H$6*(100%+$C$2)^$I$1*$C$2/((100%+$C$2)^$I$1-1))</f>
        <v/>
      </c>
      <c r="O226" s="15" t="str">
        <f t="shared" si="24"/>
        <v/>
      </c>
      <c r="P226" s="51" t="str">
        <f t="shared" si="25"/>
        <v/>
      </c>
      <c r="Q226" s="2" t="str">
        <f t="shared" si="31"/>
        <v/>
      </c>
      <c r="R226" s="18" t="str">
        <f t="shared" si="26"/>
        <v/>
      </c>
    </row>
    <row r="227" spans="1:18" x14ac:dyDescent="0.35">
      <c r="A227" s="1" t="str">
        <f t="shared" si="27"/>
        <v/>
      </c>
      <c r="B227" s="2" t="str">
        <f t="shared" si="28"/>
        <v/>
      </c>
      <c r="C227" s="2" t="str">
        <f>IF(A227="",IF(A226="","",SUM($C$6:C226)),B227*$C$2)</f>
        <v/>
      </c>
      <c r="D227" s="2" t="str">
        <f>IF(A227="",IF(A226="","",SUM($D$6:D226)),($B$6/$I$1))</f>
        <v/>
      </c>
      <c r="E227" s="2" t="str">
        <f>IF(A227="",IF(A226="","",SUM($E$6:E226)),C227+D227)</f>
        <v/>
      </c>
      <c r="G227" s="1" t="str">
        <f t="shared" si="29"/>
        <v/>
      </c>
      <c r="H227" s="2" t="str">
        <f t="shared" si="30"/>
        <v/>
      </c>
      <c r="I227" s="2" t="str">
        <f>IF(G227="",IF(G226="","",SUM($I$6:I226)),H227*$C$2)</f>
        <v/>
      </c>
      <c r="J227" s="2" t="str">
        <f>IF(G227="",IF(G226="","",SUM($J$6:J226)),K227-I227)</f>
        <v/>
      </c>
      <c r="K227" s="2" t="str">
        <f>IF(G227="",IF(G226="","",SUM(K$6:K226)),$H$6*(100%+$C$2)^$I$1*$C$2/((100%+$C$2)^$I$1-1))</f>
        <v/>
      </c>
      <c r="O227" s="15" t="str">
        <f t="shared" si="24"/>
        <v/>
      </c>
      <c r="P227" s="51" t="str">
        <f t="shared" si="25"/>
        <v/>
      </c>
      <c r="Q227" s="2" t="str">
        <f t="shared" si="31"/>
        <v/>
      </c>
      <c r="R227" s="18" t="str">
        <f t="shared" si="26"/>
        <v/>
      </c>
    </row>
    <row r="228" spans="1:18" x14ac:dyDescent="0.35">
      <c r="A228" s="1" t="str">
        <f t="shared" si="27"/>
        <v/>
      </c>
      <c r="B228" s="2" t="str">
        <f t="shared" si="28"/>
        <v/>
      </c>
      <c r="C228" s="2" t="str">
        <f>IF(A228="",IF(A227="","",SUM($C$6:C227)),B228*$C$2)</f>
        <v/>
      </c>
      <c r="D228" s="2" t="str">
        <f>IF(A228="",IF(A227="","",SUM($D$6:D227)),($B$6/$I$1))</f>
        <v/>
      </c>
      <c r="E228" s="2" t="str">
        <f>IF(A228="",IF(A227="","",SUM($E$6:E227)),C228+D228)</f>
        <v/>
      </c>
      <c r="G228" s="1" t="str">
        <f t="shared" si="29"/>
        <v/>
      </c>
      <c r="H228" s="2" t="str">
        <f t="shared" si="30"/>
        <v/>
      </c>
      <c r="I228" s="2" t="str">
        <f>IF(G228="",IF(G227="","",SUM($I$6:I227)),H228*$C$2)</f>
        <v/>
      </c>
      <c r="J228" s="2" t="str">
        <f>IF(G228="",IF(G227="","",SUM($J$6:J227)),K228-I228)</f>
        <v/>
      </c>
      <c r="K228" s="2" t="str">
        <f>IF(G228="",IF(G227="","",SUM(K$6:K227)),$H$6*(100%+$C$2)^$I$1*$C$2/((100%+$C$2)^$I$1-1))</f>
        <v/>
      </c>
      <c r="O228" s="15" t="str">
        <f t="shared" si="24"/>
        <v/>
      </c>
      <c r="P228" s="51" t="str">
        <f t="shared" si="25"/>
        <v/>
      </c>
      <c r="Q228" s="2" t="str">
        <f t="shared" si="31"/>
        <v/>
      </c>
      <c r="R228" s="18" t="str">
        <f t="shared" si="26"/>
        <v/>
      </c>
    </row>
    <row r="229" spans="1:18" x14ac:dyDescent="0.35">
      <c r="A229" s="1" t="str">
        <f t="shared" si="27"/>
        <v/>
      </c>
      <c r="B229" s="2" t="str">
        <f t="shared" si="28"/>
        <v/>
      </c>
      <c r="C229" s="2" t="str">
        <f>IF(A229="",IF(A228="","",SUM($C$6:C228)),B229*$C$2)</f>
        <v/>
      </c>
      <c r="D229" s="2" t="str">
        <f>IF(A229="",IF(A228="","",SUM($D$6:D228)),($B$6/$I$1))</f>
        <v/>
      </c>
      <c r="E229" s="2" t="str">
        <f>IF(A229="",IF(A228="","",SUM($E$6:E228)),C229+D229)</f>
        <v/>
      </c>
      <c r="G229" s="1" t="str">
        <f t="shared" si="29"/>
        <v/>
      </c>
      <c r="H229" s="2" t="str">
        <f t="shared" si="30"/>
        <v/>
      </c>
      <c r="I229" s="2" t="str">
        <f>IF(G229="",IF(G228="","",SUM($I$6:I228)),H229*$C$2)</f>
        <v/>
      </c>
      <c r="J229" s="2" t="str">
        <f>IF(G229="",IF(G228="","",SUM($J$6:J228)),K229-I229)</f>
        <v/>
      </c>
      <c r="K229" s="2" t="str">
        <f>IF(G229="",IF(G228="","",SUM(K$6:K228)),$H$6*(100%+$C$2)^$I$1*$C$2/((100%+$C$2)^$I$1-1))</f>
        <v/>
      </c>
      <c r="O229" s="15" t="str">
        <f t="shared" si="24"/>
        <v/>
      </c>
      <c r="P229" s="51" t="str">
        <f t="shared" si="25"/>
        <v/>
      </c>
      <c r="Q229" s="2" t="str">
        <f t="shared" si="31"/>
        <v/>
      </c>
      <c r="R229" s="18" t="str">
        <f t="shared" si="26"/>
        <v/>
      </c>
    </row>
    <row r="230" spans="1:18" x14ac:dyDescent="0.35">
      <c r="A230" s="1" t="str">
        <f t="shared" si="27"/>
        <v/>
      </c>
      <c r="B230" s="2" t="str">
        <f t="shared" si="28"/>
        <v/>
      </c>
      <c r="C230" s="2" t="str">
        <f>IF(A230="",IF(A229="","",SUM($C$6:C229)),B230*$C$2)</f>
        <v/>
      </c>
      <c r="D230" s="2" t="str">
        <f>IF(A230="",IF(A229="","",SUM($D$6:D229)),($B$6/$I$1))</f>
        <v/>
      </c>
      <c r="E230" s="2" t="str">
        <f>IF(A230="",IF(A229="","",SUM($E$6:E229)),C230+D230)</f>
        <v/>
      </c>
      <c r="G230" s="1" t="str">
        <f t="shared" si="29"/>
        <v/>
      </c>
      <c r="H230" s="2" t="str">
        <f t="shared" si="30"/>
        <v/>
      </c>
      <c r="I230" s="2" t="str">
        <f>IF(G230="",IF(G229="","",SUM($I$6:I229)),H230*$C$2)</f>
        <v/>
      </c>
      <c r="J230" s="2" t="str">
        <f>IF(G230="",IF(G229="","",SUM($J$6:J229)),K230-I230)</f>
        <v/>
      </c>
      <c r="K230" s="2" t="str">
        <f>IF(G230="",IF(G229="","",SUM(K$6:K229)),$H$6*(100%+$C$2)^$I$1*$C$2/((100%+$C$2)^$I$1-1))</f>
        <v/>
      </c>
      <c r="O230" s="15" t="str">
        <f t="shared" si="24"/>
        <v/>
      </c>
      <c r="P230" s="51" t="str">
        <f t="shared" si="25"/>
        <v/>
      </c>
      <c r="Q230" s="2" t="str">
        <f t="shared" si="31"/>
        <v/>
      </c>
      <c r="R230" s="18" t="str">
        <f t="shared" si="26"/>
        <v/>
      </c>
    </row>
    <row r="231" spans="1:18" x14ac:dyDescent="0.35">
      <c r="A231" s="1" t="str">
        <f t="shared" si="27"/>
        <v/>
      </c>
      <c r="B231" s="2" t="str">
        <f t="shared" si="28"/>
        <v/>
      </c>
      <c r="C231" s="2" t="str">
        <f>IF(A231="",IF(A230="","",SUM($C$6:C230)),B231*$C$2)</f>
        <v/>
      </c>
      <c r="D231" s="2" t="str">
        <f>IF(A231="",IF(A230="","",SUM($D$6:D230)),($B$6/$I$1))</f>
        <v/>
      </c>
      <c r="E231" s="2" t="str">
        <f>IF(A231="",IF(A230="","",SUM($E$6:E230)),C231+D231)</f>
        <v/>
      </c>
      <c r="G231" s="1" t="str">
        <f t="shared" si="29"/>
        <v/>
      </c>
      <c r="H231" s="2" t="str">
        <f t="shared" si="30"/>
        <v/>
      </c>
      <c r="I231" s="2" t="str">
        <f>IF(G231="",IF(G230="","",SUM($I$6:I230)),H231*$C$2)</f>
        <v/>
      </c>
      <c r="J231" s="2" t="str">
        <f>IF(G231="",IF(G230="","",SUM($J$6:J230)),K231-I231)</f>
        <v/>
      </c>
      <c r="K231" s="2" t="str">
        <f>IF(G231="",IF(G230="","",SUM(K$6:K230)),$H$6*(100%+$C$2)^$I$1*$C$2/((100%+$C$2)^$I$1-1))</f>
        <v/>
      </c>
      <c r="O231" s="15" t="str">
        <f t="shared" si="24"/>
        <v/>
      </c>
      <c r="P231" s="51" t="str">
        <f t="shared" si="25"/>
        <v/>
      </c>
      <c r="Q231" s="2" t="str">
        <f t="shared" si="31"/>
        <v/>
      </c>
      <c r="R231" s="18" t="str">
        <f t="shared" si="26"/>
        <v/>
      </c>
    </row>
    <row r="232" spans="1:18" x14ac:dyDescent="0.35">
      <c r="A232" s="1" t="str">
        <f t="shared" si="27"/>
        <v/>
      </c>
      <c r="B232" s="2" t="str">
        <f t="shared" si="28"/>
        <v/>
      </c>
      <c r="C232" s="2" t="str">
        <f>IF(A232="",IF(A231="","",SUM($C$6:C231)),B232*$C$2)</f>
        <v/>
      </c>
      <c r="D232" s="2" t="str">
        <f>IF(A232="",IF(A231="","",SUM($D$6:D231)),($B$6/$I$1))</f>
        <v/>
      </c>
      <c r="E232" s="2" t="str">
        <f>IF(A232="",IF(A231="","",SUM($E$6:E231)),C232+D232)</f>
        <v/>
      </c>
      <c r="G232" s="1" t="str">
        <f t="shared" si="29"/>
        <v/>
      </c>
      <c r="H232" s="2" t="str">
        <f t="shared" si="30"/>
        <v/>
      </c>
      <c r="I232" s="2" t="str">
        <f>IF(G232="",IF(G231="","",SUM($I$6:I231)),H232*$C$2)</f>
        <v/>
      </c>
      <c r="J232" s="2" t="str">
        <f>IF(G232="",IF(G231="","",SUM($J$6:J231)),K232-I232)</f>
        <v/>
      </c>
      <c r="K232" s="2" t="str">
        <f>IF(G232="",IF(G231="","",SUM(K$6:K231)),$H$6*(100%+$C$2)^$I$1*$C$2/((100%+$C$2)^$I$1-1))</f>
        <v/>
      </c>
      <c r="O232" s="15" t="str">
        <f t="shared" si="24"/>
        <v/>
      </c>
      <c r="P232" s="51" t="str">
        <f t="shared" si="25"/>
        <v/>
      </c>
      <c r="Q232" s="2" t="str">
        <f t="shared" si="31"/>
        <v/>
      </c>
      <c r="R232" s="18" t="str">
        <f t="shared" si="26"/>
        <v/>
      </c>
    </row>
    <row r="233" spans="1:18" x14ac:dyDescent="0.35">
      <c r="A233" s="1" t="str">
        <f t="shared" si="27"/>
        <v/>
      </c>
      <c r="B233" s="2" t="str">
        <f t="shared" si="28"/>
        <v/>
      </c>
      <c r="C233" s="2" t="str">
        <f>IF(A233="",IF(A232="","",SUM($C$6:C232)),B233*$C$2)</f>
        <v/>
      </c>
      <c r="D233" s="2" t="str">
        <f>IF(A233="",IF(A232="","",SUM($D$6:D232)),($B$6/$I$1))</f>
        <v/>
      </c>
      <c r="E233" s="2" t="str">
        <f>IF(A233="",IF(A232="","",SUM($E$6:E232)),C233+D233)</f>
        <v/>
      </c>
      <c r="G233" s="1" t="str">
        <f t="shared" si="29"/>
        <v/>
      </c>
      <c r="H233" s="2" t="str">
        <f t="shared" si="30"/>
        <v/>
      </c>
      <c r="I233" s="2" t="str">
        <f>IF(G233="",IF(G232="","",SUM($I$6:I232)),H233*$C$2)</f>
        <v/>
      </c>
      <c r="J233" s="2" t="str">
        <f>IF(G233="",IF(G232="","",SUM($J$6:J232)),K233-I233)</f>
        <v/>
      </c>
      <c r="K233" s="2" t="str">
        <f>IF(G233="",IF(G232="","",SUM(K$6:K232)),$H$6*(100%+$C$2)^$I$1*$C$2/((100%+$C$2)^$I$1-1))</f>
        <v/>
      </c>
      <c r="O233" s="15" t="str">
        <f t="shared" si="24"/>
        <v/>
      </c>
      <c r="P233" s="51" t="str">
        <f t="shared" si="25"/>
        <v/>
      </c>
      <c r="Q233" s="2" t="str">
        <f t="shared" si="31"/>
        <v/>
      </c>
      <c r="R233" s="18" t="str">
        <f t="shared" si="26"/>
        <v/>
      </c>
    </row>
    <row r="234" spans="1:18" x14ac:dyDescent="0.35">
      <c r="A234" s="1" t="str">
        <f t="shared" si="27"/>
        <v/>
      </c>
      <c r="B234" s="2" t="str">
        <f t="shared" si="28"/>
        <v/>
      </c>
      <c r="C234" s="2" t="str">
        <f>IF(A234="",IF(A233="","",SUM($C$6:C233)),B234*$C$2)</f>
        <v/>
      </c>
      <c r="D234" s="2" t="str">
        <f>IF(A234="",IF(A233="","",SUM($D$6:D233)),($B$6/$I$1))</f>
        <v/>
      </c>
      <c r="E234" s="2" t="str">
        <f>IF(A234="",IF(A233="","",SUM($E$6:E233)),C234+D234)</f>
        <v/>
      </c>
      <c r="G234" s="1" t="str">
        <f t="shared" si="29"/>
        <v/>
      </c>
      <c r="H234" s="2" t="str">
        <f t="shared" si="30"/>
        <v/>
      </c>
      <c r="I234" s="2" t="str">
        <f>IF(G234="",IF(G233="","",SUM($I$6:I233)),H234*$C$2)</f>
        <v/>
      </c>
      <c r="J234" s="2" t="str">
        <f>IF(G234="",IF(G233="","",SUM($J$6:J233)),K234-I234)</f>
        <v/>
      </c>
      <c r="K234" s="2" t="str">
        <f>IF(G234="",IF(G233="","",SUM(K$6:K233)),$H$6*(100%+$C$2)^$I$1*$C$2/((100%+$C$2)^$I$1-1))</f>
        <v/>
      </c>
      <c r="O234" s="15" t="str">
        <f t="shared" si="24"/>
        <v/>
      </c>
      <c r="P234" s="51" t="str">
        <f t="shared" si="25"/>
        <v/>
      </c>
      <c r="Q234" s="2" t="str">
        <f t="shared" si="31"/>
        <v/>
      </c>
      <c r="R234" s="18" t="str">
        <f t="shared" si="26"/>
        <v/>
      </c>
    </row>
    <row r="235" spans="1:18" x14ac:dyDescent="0.35">
      <c r="A235" s="1" t="str">
        <f t="shared" si="27"/>
        <v/>
      </c>
      <c r="B235" s="2" t="str">
        <f t="shared" si="28"/>
        <v/>
      </c>
      <c r="C235" s="2" t="str">
        <f>IF(A235="",IF(A234="","",SUM($C$6:C234)),B235*$C$2)</f>
        <v/>
      </c>
      <c r="D235" s="2" t="str">
        <f>IF(A235="",IF(A234="","",SUM($D$6:D234)),($B$6/$I$1))</f>
        <v/>
      </c>
      <c r="E235" s="2" t="str">
        <f>IF(A235="",IF(A234="","",SUM($E$6:E234)),C235+D235)</f>
        <v/>
      </c>
      <c r="G235" s="1" t="str">
        <f t="shared" si="29"/>
        <v/>
      </c>
      <c r="H235" s="2" t="str">
        <f t="shared" si="30"/>
        <v/>
      </c>
      <c r="I235" s="2" t="str">
        <f>IF(G235="",IF(G234="","",SUM($I$6:I234)),H235*$C$2)</f>
        <v/>
      </c>
      <c r="J235" s="2" t="str">
        <f>IF(G235="",IF(G234="","",SUM($J$6:J234)),K235-I235)</f>
        <v/>
      </c>
      <c r="K235" s="2" t="str">
        <f>IF(G235="",IF(G234="","",SUM(K$6:K234)),$H$6*(100%+$C$2)^$I$1*$C$2/((100%+$C$2)^$I$1-1))</f>
        <v/>
      </c>
      <c r="O235" s="15" t="str">
        <f t="shared" si="24"/>
        <v/>
      </c>
      <c r="P235" s="51" t="str">
        <f t="shared" si="25"/>
        <v/>
      </c>
      <c r="Q235" s="2" t="str">
        <f t="shared" si="31"/>
        <v/>
      </c>
      <c r="R235" s="18" t="str">
        <f t="shared" si="26"/>
        <v/>
      </c>
    </row>
    <row r="236" spans="1:18" x14ac:dyDescent="0.35">
      <c r="A236" s="1" t="str">
        <f t="shared" si="27"/>
        <v/>
      </c>
      <c r="B236" s="2" t="str">
        <f t="shared" si="28"/>
        <v/>
      </c>
      <c r="C236" s="2" t="str">
        <f>IF(A236="",IF(A235="","",SUM($C$6:C235)),B236*$C$2)</f>
        <v/>
      </c>
      <c r="D236" s="2" t="str">
        <f>IF(A236="",IF(A235="","",SUM($D$6:D235)),($B$6/$I$1))</f>
        <v/>
      </c>
      <c r="E236" s="2" t="str">
        <f>IF(A236="",IF(A235="","",SUM($E$6:E235)),C236+D236)</f>
        <v/>
      </c>
      <c r="G236" s="1" t="str">
        <f t="shared" si="29"/>
        <v/>
      </c>
      <c r="H236" s="2" t="str">
        <f t="shared" si="30"/>
        <v/>
      </c>
      <c r="I236" s="2" t="str">
        <f>IF(G236="",IF(G235="","",SUM($I$6:I235)),H236*$C$2)</f>
        <v/>
      </c>
      <c r="J236" s="2" t="str">
        <f>IF(G236="",IF(G235="","",SUM($J$6:J235)),K236-I236)</f>
        <v/>
      </c>
      <c r="K236" s="2" t="str">
        <f>IF(G236="",IF(G235="","",SUM(K$6:K235)),$H$6*(100%+$C$2)^$I$1*$C$2/((100%+$C$2)^$I$1-1))</f>
        <v/>
      </c>
      <c r="O236" s="15" t="str">
        <f t="shared" si="24"/>
        <v/>
      </c>
      <c r="P236" s="51" t="str">
        <f t="shared" si="25"/>
        <v/>
      </c>
      <c r="Q236" s="2" t="str">
        <f t="shared" si="31"/>
        <v/>
      </c>
      <c r="R236" s="18" t="str">
        <f t="shared" si="26"/>
        <v/>
      </c>
    </row>
    <row r="237" spans="1:18" x14ac:dyDescent="0.35">
      <c r="A237" s="1" t="str">
        <f t="shared" si="27"/>
        <v/>
      </c>
      <c r="B237" s="2" t="str">
        <f t="shared" si="28"/>
        <v/>
      </c>
      <c r="C237" s="2" t="str">
        <f>IF(A237="",IF(A236="","",SUM($C$6:C236)),B237*$C$2)</f>
        <v/>
      </c>
      <c r="D237" s="2" t="str">
        <f>IF(A237="",IF(A236="","",SUM($D$6:D236)),($B$6/$I$1))</f>
        <v/>
      </c>
      <c r="E237" s="2" t="str">
        <f>IF(A237="",IF(A236="","",SUM($E$6:E236)),C237+D237)</f>
        <v/>
      </c>
      <c r="G237" s="1" t="str">
        <f t="shared" si="29"/>
        <v/>
      </c>
      <c r="H237" s="2" t="str">
        <f t="shared" si="30"/>
        <v/>
      </c>
      <c r="I237" s="2" t="str">
        <f>IF(G237="",IF(G236="","",SUM($I$6:I236)),H237*$C$2)</f>
        <v/>
      </c>
      <c r="J237" s="2" t="str">
        <f>IF(G237="",IF(G236="","",SUM($J$6:J236)),K237-I237)</f>
        <v/>
      </c>
      <c r="K237" s="2" t="str">
        <f>IF(G237="",IF(G236="","",SUM(K$6:K236)),$H$6*(100%+$C$2)^$I$1*$C$2/((100%+$C$2)^$I$1-1))</f>
        <v/>
      </c>
      <c r="O237" s="15" t="str">
        <f t="shared" si="24"/>
        <v/>
      </c>
      <c r="P237" s="51" t="str">
        <f t="shared" si="25"/>
        <v/>
      </c>
      <c r="Q237" s="2" t="str">
        <f t="shared" si="31"/>
        <v/>
      </c>
      <c r="R237" s="18" t="str">
        <f t="shared" si="26"/>
        <v/>
      </c>
    </row>
    <row r="238" spans="1:18" x14ac:dyDescent="0.35">
      <c r="A238" s="1" t="str">
        <f t="shared" si="27"/>
        <v/>
      </c>
      <c r="B238" s="2" t="str">
        <f t="shared" si="28"/>
        <v/>
      </c>
      <c r="C238" s="2" t="str">
        <f>IF(A238="",IF(A237="","",SUM($C$6:C237)),B238*$C$2)</f>
        <v/>
      </c>
      <c r="D238" s="2" t="str">
        <f>IF(A238="",IF(A237="","",SUM($D$6:D237)),($B$6/$I$1))</f>
        <v/>
      </c>
      <c r="E238" s="2" t="str">
        <f>IF(A238="",IF(A237="","",SUM($E$6:E237)),C238+D238)</f>
        <v/>
      </c>
      <c r="G238" s="1" t="str">
        <f t="shared" si="29"/>
        <v/>
      </c>
      <c r="H238" s="2" t="str">
        <f t="shared" si="30"/>
        <v/>
      </c>
      <c r="I238" s="2" t="str">
        <f>IF(G238="",IF(G237="","",SUM($I$6:I237)),H238*$C$2)</f>
        <v/>
      </c>
      <c r="J238" s="2" t="str">
        <f>IF(G238="",IF(G237="","",SUM($J$6:J237)),K238-I238)</f>
        <v/>
      </c>
      <c r="K238" s="2" t="str">
        <f>IF(G238="",IF(G237="","",SUM(K$6:K237)),$H$6*(100%+$C$2)^$I$1*$C$2/((100%+$C$2)^$I$1-1))</f>
        <v/>
      </c>
      <c r="O238" s="15" t="str">
        <f t="shared" si="24"/>
        <v/>
      </c>
      <c r="P238" s="51" t="str">
        <f t="shared" si="25"/>
        <v/>
      </c>
      <c r="Q238" s="2" t="str">
        <f t="shared" si="31"/>
        <v/>
      </c>
      <c r="R238" s="18" t="str">
        <f t="shared" si="26"/>
        <v/>
      </c>
    </row>
    <row r="239" spans="1:18" x14ac:dyDescent="0.35">
      <c r="A239" s="1" t="str">
        <f t="shared" si="27"/>
        <v/>
      </c>
      <c r="B239" s="2" t="str">
        <f t="shared" si="28"/>
        <v/>
      </c>
      <c r="C239" s="2" t="str">
        <f>IF(A239="",IF(A238="","",SUM($C$6:C238)),B239*$C$2)</f>
        <v/>
      </c>
      <c r="D239" s="2" t="str">
        <f>IF(A239="",IF(A238="","",SUM($D$6:D238)),($B$6/$I$1))</f>
        <v/>
      </c>
      <c r="E239" s="2" t="str">
        <f>IF(A239="",IF(A238="","",SUM($E$6:E238)),C239+D239)</f>
        <v/>
      </c>
      <c r="G239" s="1" t="str">
        <f t="shared" si="29"/>
        <v/>
      </c>
      <c r="H239" s="2" t="str">
        <f t="shared" si="30"/>
        <v/>
      </c>
      <c r="I239" s="2" t="str">
        <f>IF(G239="",IF(G238="","",SUM($I$6:I238)),H239*$C$2)</f>
        <v/>
      </c>
      <c r="J239" s="2" t="str">
        <f>IF(G239="",IF(G238="","",SUM($J$6:J238)),K239-I239)</f>
        <v/>
      </c>
      <c r="K239" s="2" t="str">
        <f>IF(G239="",IF(G238="","",SUM(K$6:K238)),$H$6*(100%+$C$2)^$I$1*$C$2/((100%+$C$2)^$I$1-1))</f>
        <v/>
      </c>
      <c r="O239" s="15" t="str">
        <f t="shared" si="24"/>
        <v/>
      </c>
      <c r="P239" s="51" t="str">
        <f t="shared" si="25"/>
        <v/>
      </c>
      <c r="Q239" s="2" t="str">
        <f t="shared" si="31"/>
        <v/>
      </c>
      <c r="R239" s="18" t="str">
        <f t="shared" si="26"/>
        <v/>
      </c>
    </row>
    <row r="240" spans="1:18" x14ac:dyDescent="0.35">
      <c r="A240" s="1" t="str">
        <f t="shared" si="27"/>
        <v/>
      </c>
      <c r="B240" s="2" t="str">
        <f t="shared" si="28"/>
        <v/>
      </c>
      <c r="C240" s="2" t="str">
        <f>IF(A240="",IF(A239="","",SUM($C$6:C239)),B240*$C$2)</f>
        <v/>
      </c>
      <c r="D240" s="2" t="str">
        <f>IF(A240="",IF(A239="","",SUM($D$6:D239)),($B$6/$I$1))</f>
        <v/>
      </c>
      <c r="E240" s="2" t="str">
        <f>IF(A240="",IF(A239="","",SUM($E$6:E239)),C240+D240)</f>
        <v/>
      </c>
      <c r="G240" s="1" t="str">
        <f t="shared" si="29"/>
        <v/>
      </c>
      <c r="H240" s="2" t="str">
        <f t="shared" si="30"/>
        <v/>
      </c>
      <c r="I240" s="2" t="str">
        <f>IF(G240="",IF(G239="","",SUM($I$6:I239)),H240*$C$2)</f>
        <v/>
      </c>
      <c r="J240" s="2" t="str">
        <f>IF(G240="",IF(G239="","",SUM($J$6:J239)),K240-I240)</f>
        <v/>
      </c>
      <c r="K240" s="2" t="str">
        <f>IF(G240="",IF(G239="","",SUM(K$6:K239)),$H$6*(100%+$C$2)^$I$1*$C$2/((100%+$C$2)^$I$1-1))</f>
        <v/>
      </c>
      <c r="O240" s="15" t="str">
        <f t="shared" si="24"/>
        <v/>
      </c>
      <c r="P240" s="51" t="str">
        <f t="shared" si="25"/>
        <v/>
      </c>
      <c r="Q240" s="2" t="str">
        <f t="shared" si="31"/>
        <v/>
      </c>
      <c r="R240" s="18" t="str">
        <f t="shared" si="26"/>
        <v/>
      </c>
    </row>
    <row r="241" spans="1:18" x14ac:dyDescent="0.35">
      <c r="A241" s="1" t="str">
        <f t="shared" si="27"/>
        <v/>
      </c>
      <c r="B241" s="2" t="str">
        <f t="shared" si="28"/>
        <v/>
      </c>
      <c r="C241" s="2" t="str">
        <f>IF(A241="",IF(A240="","",SUM($C$6:C240)),B241*$C$2)</f>
        <v/>
      </c>
      <c r="D241" s="2" t="str">
        <f>IF(A241="",IF(A240="","",SUM($D$6:D240)),($B$6/$I$1))</f>
        <v/>
      </c>
      <c r="E241" s="2" t="str">
        <f>IF(A241="",IF(A240="","",SUM($E$6:E240)),C241+D241)</f>
        <v/>
      </c>
      <c r="G241" s="1" t="str">
        <f t="shared" si="29"/>
        <v/>
      </c>
      <c r="H241" s="2" t="str">
        <f t="shared" si="30"/>
        <v/>
      </c>
      <c r="I241" s="2" t="str">
        <f>IF(G241="",IF(G240="","",SUM($I$6:I240)),H241*$C$2)</f>
        <v/>
      </c>
      <c r="J241" s="2" t="str">
        <f>IF(G241="",IF(G240="","",SUM($J$6:J240)),K241-I241)</f>
        <v/>
      </c>
      <c r="K241" s="2" t="str">
        <f>IF(G241="",IF(G240="","",SUM(K$6:K240)),$H$6*(100%+$C$2)^$I$1*$C$2/((100%+$C$2)^$I$1-1))</f>
        <v/>
      </c>
      <c r="O241" s="15" t="str">
        <f t="shared" si="24"/>
        <v/>
      </c>
      <c r="P241" s="51" t="str">
        <f t="shared" si="25"/>
        <v/>
      </c>
      <c r="Q241" s="2" t="str">
        <f t="shared" si="31"/>
        <v/>
      </c>
      <c r="R241" s="18" t="str">
        <f t="shared" si="26"/>
        <v/>
      </c>
    </row>
    <row r="242" spans="1:18" x14ac:dyDescent="0.35">
      <c r="A242" s="1" t="str">
        <f t="shared" si="27"/>
        <v/>
      </c>
      <c r="B242" s="2" t="str">
        <f t="shared" si="28"/>
        <v/>
      </c>
      <c r="C242" s="2" t="str">
        <f>IF(A242="",IF(A241="","",SUM($C$6:C241)),B242*$C$2)</f>
        <v/>
      </c>
      <c r="D242" s="2" t="str">
        <f>IF(A242="",IF(A241="","",SUM($D$6:D241)),($B$6/$I$1))</f>
        <v/>
      </c>
      <c r="E242" s="2" t="str">
        <f>IF(A242="",IF(A241="","",SUM($E$6:E241)),C242+D242)</f>
        <v/>
      </c>
      <c r="G242" s="1" t="str">
        <f t="shared" si="29"/>
        <v/>
      </c>
      <c r="H242" s="2" t="str">
        <f t="shared" si="30"/>
        <v/>
      </c>
      <c r="I242" s="2" t="str">
        <f>IF(G242="",IF(G241="","",SUM($I$6:I241)),H242*$C$2)</f>
        <v/>
      </c>
      <c r="J242" s="2" t="str">
        <f>IF(G242="",IF(G241="","",SUM($J$6:J241)),K242-I242)</f>
        <v/>
      </c>
      <c r="K242" s="2" t="str">
        <f>IF(G242="",IF(G241="","",SUM(K$6:K241)),$H$6*(100%+$C$2)^$I$1*$C$2/((100%+$C$2)^$I$1-1))</f>
        <v/>
      </c>
      <c r="O242" s="15" t="str">
        <f t="shared" si="24"/>
        <v/>
      </c>
      <c r="P242" s="51" t="str">
        <f t="shared" si="25"/>
        <v/>
      </c>
      <c r="Q242" s="2" t="str">
        <f t="shared" si="31"/>
        <v/>
      </c>
      <c r="R242" s="18" t="str">
        <f t="shared" si="26"/>
        <v/>
      </c>
    </row>
    <row r="243" spans="1:18" x14ac:dyDescent="0.35">
      <c r="A243" s="1" t="str">
        <f t="shared" si="27"/>
        <v/>
      </c>
      <c r="B243" s="2" t="str">
        <f t="shared" si="28"/>
        <v/>
      </c>
      <c r="C243" s="2" t="str">
        <f>IF(A243="",IF(A242="","",SUM($C$6:C242)),B243*$C$2)</f>
        <v/>
      </c>
      <c r="D243" s="2" t="str">
        <f>IF(A243="",IF(A242="","",SUM($D$6:D242)),($B$6/$I$1))</f>
        <v/>
      </c>
      <c r="E243" s="2" t="str">
        <f>IF(A243="",IF(A242="","",SUM($E$6:E242)),C243+D243)</f>
        <v/>
      </c>
      <c r="G243" s="1" t="str">
        <f t="shared" si="29"/>
        <v/>
      </c>
      <c r="H243" s="2" t="str">
        <f t="shared" si="30"/>
        <v/>
      </c>
      <c r="I243" s="2" t="str">
        <f>IF(G243="",IF(G242="","",SUM($I$6:I242)),H243*$C$2)</f>
        <v/>
      </c>
      <c r="J243" s="2" t="str">
        <f>IF(G243="",IF(G242="","",SUM($J$6:J242)),K243-I243)</f>
        <v/>
      </c>
      <c r="K243" s="2" t="str">
        <f>IF(G243="",IF(G242="","",SUM(K$6:K242)),$H$6*(100%+$C$2)^$I$1*$C$2/((100%+$C$2)^$I$1-1))</f>
        <v/>
      </c>
      <c r="O243" s="15" t="str">
        <f t="shared" si="24"/>
        <v/>
      </c>
      <c r="P243" s="51" t="str">
        <f t="shared" si="25"/>
        <v/>
      </c>
      <c r="Q243" s="2" t="str">
        <f t="shared" si="31"/>
        <v/>
      </c>
      <c r="R243" s="18" t="str">
        <f t="shared" si="26"/>
        <v/>
      </c>
    </row>
    <row r="244" spans="1:18" x14ac:dyDescent="0.35">
      <c r="A244" s="1" t="str">
        <f t="shared" si="27"/>
        <v/>
      </c>
      <c r="B244" s="2" t="str">
        <f t="shared" si="28"/>
        <v/>
      </c>
      <c r="C244" s="2" t="str">
        <f>IF(A244="",IF(A243="","",SUM($C$6:C243)),B244*$C$2)</f>
        <v/>
      </c>
      <c r="D244" s="2" t="str">
        <f>IF(A244="",IF(A243="","",SUM($D$6:D243)),($B$6/$I$1))</f>
        <v/>
      </c>
      <c r="E244" s="2" t="str">
        <f>IF(A244="",IF(A243="","",SUM($E$6:E243)),C244+D244)</f>
        <v/>
      </c>
      <c r="G244" s="1" t="str">
        <f t="shared" si="29"/>
        <v/>
      </c>
      <c r="H244" s="2" t="str">
        <f t="shared" si="30"/>
        <v/>
      </c>
      <c r="I244" s="2" t="str">
        <f>IF(G244="",IF(G243="","",SUM($I$6:I243)),H244*$C$2)</f>
        <v/>
      </c>
      <c r="J244" s="2" t="str">
        <f>IF(G244="",IF(G243="","",SUM($J$6:J243)),K244-I244)</f>
        <v/>
      </c>
      <c r="K244" s="2" t="str">
        <f>IF(G244="",IF(G243="","",SUM(K$6:K243)),$H$6*(100%+$C$2)^$I$1*$C$2/((100%+$C$2)^$I$1-1))</f>
        <v/>
      </c>
      <c r="O244" s="15" t="str">
        <f t="shared" si="24"/>
        <v/>
      </c>
      <c r="P244" s="51" t="str">
        <f t="shared" si="25"/>
        <v/>
      </c>
      <c r="Q244" s="2" t="str">
        <f t="shared" si="31"/>
        <v/>
      </c>
      <c r="R244" s="18" t="str">
        <f t="shared" si="26"/>
        <v/>
      </c>
    </row>
    <row r="245" spans="1:18" x14ac:dyDescent="0.35">
      <c r="A245" s="1" t="str">
        <f t="shared" si="27"/>
        <v/>
      </c>
      <c r="B245" s="2" t="str">
        <f t="shared" si="28"/>
        <v/>
      </c>
      <c r="C245" s="2" t="str">
        <f>IF(A245="",IF(A244="","",SUM($C$6:C244)),B245*$C$2)</f>
        <v/>
      </c>
      <c r="D245" s="2" t="str">
        <f>IF(A245="",IF(A244="","",SUM($D$6:D244)),($B$6/$I$1))</f>
        <v/>
      </c>
      <c r="E245" s="2" t="str">
        <f>IF(A245="",IF(A244="","",SUM($E$6:E244)),C245+D245)</f>
        <v/>
      </c>
      <c r="G245" s="1" t="str">
        <f t="shared" si="29"/>
        <v/>
      </c>
      <c r="H245" s="2" t="str">
        <f t="shared" si="30"/>
        <v/>
      </c>
      <c r="I245" s="2" t="str">
        <f>IF(G245="",IF(G244="","",SUM($I$6:I244)),H245*$C$2)</f>
        <v/>
      </c>
      <c r="J245" s="2" t="str">
        <f>IF(G245="",IF(G244="","",SUM($J$6:J244)),K245-I245)</f>
        <v/>
      </c>
      <c r="K245" s="2" t="str">
        <f>IF(G245="",IF(G244="","",SUM(K$6:K244)),$H$6*(100%+$C$2)^$I$1*$C$2/((100%+$C$2)^$I$1-1))</f>
        <v/>
      </c>
      <c r="O245" s="15" t="str">
        <f t="shared" si="24"/>
        <v/>
      </c>
      <c r="P245" s="51" t="str">
        <f t="shared" si="25"/>
        <v/>
      </c>
      <c r="Q245" s="2" t="str">
        <f t="shared" si="31"/>
        <v/>
      </c>
      <c r="R245" s="18" t="str">
        <f t="shared" si="26"/>
        <v/>
      </c>
    </row>
    <row r="246" spans="1:18" x14ac:dyDescent="0.35">
      <c r="A246" s="1" t="str">
        <f t="shared" si="27"/>
        <v/>
      </c>
      <c r="B246" s="2" t="str">
        <f t="shared" si="28"/>
        <v/>
      </c>
      <c r="C246" s="2" t="str">
        <f>IF(A246="",IF(A245="","",SUM($C$6:C245)),B246*$C$2)</f>
        <v/>
      </c>
      <c r="D246" s="2" t="str">
        <f>IF(A246="",IF(A245="","",SUM($D$6:D245)),($B$6/$I$1))</f>
        <v/>
      </c>
      <c r="E246" s="2" t="str">
        <f>IF(A246="",IF(A245="","",SUM($E$6:E245)),C246+D246)</f>
        <v/>
      </c>
      <c r="G246" s="1" t="str">
        <f t="shared" si="29"/>
        <v/>
      </c>
      <c r="H246" s="2" t="str">
        <f t="shared" si="30"/>
        <v/>
      </c>
      <c r="I246" s="2" t="str">
        <f>IF(G246="",IF(G245="","",SUM($I$6:I245)),H246*$C$2)</f>
        <v/>
      </c>
      <c r="J246" s="2" t="str">
        <f>IF(G246="",IF(G245="","",SUM($J$6:J245)),K246-I246)</f>
        <v/>
      </c>
      <c r="K246" s="2" t="str">
        <f>IF(G246="",IF(G245="","",SUM(K$6:K245)),$H$6*(100%+$C$2)^$I$1*$C$2/((100%+$C$2)^$I$1-1))</f>
        <v/>
      </c>
      <c r="O246" s="15" t="str">
        <f t="shared" si="24"/>
        <v/>
      </c>
      <c r="P246" s="51" t="str">
        <f t="shared" si="25"/>
        <v/>
      </c>
      <c r="Q246" s="2" t="str">
        <f t="shared" si="31"/>
        <v/>
      </c>
      <c r="R246" s="18" t="str">
        <f t="shared" si="26"/>
        <v/>
      </c>
    </row>
    <row r="247" spans="1:18" x14ac:dyDescent="0.35">
      <c r="A247" s="1" t="str">
        <f t="shared" si="27"/>
        <v/>
      </c>
      <c r="B247" s="2" t="str">
        <f t="shared" si="28"/>
        <v/>
      </c>
      <c r="C247" s="2" t="str">
        <f>IF(A247="",IF(A246="","",SUM($C$6:C246)),B247*$C$2)</f>
        <v/>
      </c>
      <c r="D247" s="2" t="str">
        <f>IF(A247="",IF(A246="","",SUM($D$6:D246)),($B$6/$I$1))</f>
        <v/>
      </c>
      <c r="E247" s="2" t="str">
        <f>IF(A247="",IF(A246="","",SUM($E$6:E246)),C247+D247)</f>
        <v/>
      </c>
      <c r="G247" s="1" t="str">
        <f t="shared" si="29"/>
        <v/>
      </c>
      <c r="H247" s="2" t="str">
        <f t="shared" si="30"/>
        <v/>
      </c>
      <c r="I247" s="2" t="str">
        <f>IF(G247="",IF(G246="","",SUM($I$6:I246)),H247*$C$2)</f>
        <v/>
      </c>
      <c r="J247" s="2" t="str">
        <f>IF(G247="",IF(G246="","",SUM($J$6:J246)),K247-I247)</f>
        <v/>
      </c>
      <c r="K247" s="2" t="str">
        <f>IF(G247="",IF(G246="","",SUM(K$6:K246)),$H$6*(100%+$C$2)^$I$1*$C$2/((100%+$C$2)^$I$1-1))</f>
        <v/>
      </c>
      <c r="O247" s="15" t="str">
        <f t="shared" si="24"/>
        <v/>
      </c>
      <c r="P247" s="51" t="str">
        <f t="shared" si="25"/>
        <v/>
      </c>
      <c r="Q247" s="2" t="str">
        <f t="shared" si="31"/>
        <v/>
      </c>
      <c r="R247" s="18" t="str">
        <f t="shared" si="26"/>
        <v/>
      </c>
    </row>
    <row r="248" spans="1:18" x14ac:dyDescent="0.35">
      <c r="A248" s="1" t="str">
        <f t="shared" si="27"/>
        <v/>
      </c>
      <c r="B248" s="2" t="str">
        <f t="shared" si="28"/>
        <v/>
      </c>
      <c r="C248" s="2" t="str">
        <f>IF(A248="",IF(A247="","",SUM($C$6:C247)),B248*$C$2)</f>
        <v/>
      </c>
      <c r="D248" s="2" t="str">
        <f>IF(A248="",IF(A247="","",SUM($D$6:D247)),($B$6/$I$1))</f>
        <v/>
      </c>
      <c r="E248" s="2" t="str">
        <f>IF(A248="",IF(A247="","",SUM($E$6:E247)),C248+D248)</f>
        <v/>
      </c>
      <c r="G248" s="1" t="str">
        <f t="shared" si="29"/>
        <v/>
      </c>
      <c r="H248" s="2" t="str">
        <f t="shared" si="30"/>
        <v/>
      </c>
      <c r="I248" s="2" t="str">
        <f>IF(G248="",IF(G247="","",SUM($I$6:I247)),H248*$C$2)</f>
        <v/>
      </c>
      <c r="J248" s="2" t="str">
        <f>IF(G248="",IF(G247="","",SUM($J$6:J247)),K248-I248)</f>
        <v/>
      </c>
      <c r="K248" s="2" t="str">
        <f>IF(G248="",IF(G247="","",SUM(K$6:K247)),$H$6*(100%+$C$2)^$I$1*$C$2/((100%+$C$2)^$I$1-1))</f>
        <v/>
      </c>
      <c r="O248" s="15" t="str">
        <f t="shared" si="24"/>
        <v/>
      </c>
      <c r="P248" s="51" t="str">
        <f t="shared" si="25"/>
        <v/>
      </c>
      <c r="Q248" s="2" t="str">
        <f t="shared" si="31"/>
        <v/>
      </c>
      <c r="R248" s="18" t="str">
        <f t="shared" si="26"/>
        <v/>
      </c>
    </row>
    <row r="249" spans="1:18" x14ac:dyDescent="0.35">
      <c r="A249" s="1" t="str">
        <f t="shared" si="27"/>
        <v/>
      </c>
      <c r="B249" s="2" t="str">
        <f t="shared" si="28"/>
        <v/>
      </c>
      <c r="C249" s="2" t="str">
        <f>IF(A249="",IF(A248="","",SUM($C$6:C248)),B249*$C$2)</f>
        <v/>
      </c>
      <c r="D249" s="2" t="str">
        <f>IF(A249="",IF(A248="","",SUM($D$6:D248)),($B$6/$I$1))</f>
        <v/>
      </c>
      <c r="E249" s="2" t="str">
        <f>IF(A249="",IF(A248="","",SUM($E$6:E248)),C249+D249)</f>
        <v/>
      </c>
      <c r="G249" s="1" t="str">
        <f t="shared" si="29"/>
        <v/>
      </c>
      <c r="H249" s="2" t="str">
        <f t="shared" si="30"/>
        <v/>
      </c>
      <c r="I249" s="2" t="str">
        <f>IF(G249="",IF(G248="","",SUM($I$6:I248)),H249*$C$2)</f>
        <v/>
      </c>
      <c r="J249" s="2" t="str">
        <f>IF(G249="",IF(G248="","",SUM($J$6:J248)),K249-I249)</f>
        <v/>
      </c>
      <c r="K249" s="2" t="str">
        <f>IF(G249="",IF(G248="","",SUM(K$6:K248)),$H$6*(100%+$C$2)^$I$1*$C$2/((100%+$C$2)^$I$1-1))</f>
        <v/>
      </c>
      <c r="O249" s="15" t="str">
        <f t="shared" si="24"/>
        <v/>
      </c>
      <c r="P249" s="51" t="str">
        <f t="shared" si="25"/>
        <v/>
      </c>
      <c r="Q249" s="2" t="str">
        <f t="shared" si="31"/>
        <v/>
      </c>
      <c r="R249" s="18" t="str">
        <f t="shared" si="26"/>
        <v/>
      </c>
    </row>
    <row r="250" spans="1:18" x14ac:dyDescent="0.35">
      <c r="A250" s="1" t="str">
        <f t="shared" si="27"/>
        <v/>
      </c>
      <c r="B250" s="2" t="str">
        <f t="shared" si="28"/>
        <v/>
      </c>
      <c r="C250" s="2" t="str">
        <f>IF(A250="",IF(A249="","",SUM($C$6:C249)),B250*$C$2)</f>
        <v/>
      </c>
      <c r="D250" s="2" t="str">
        <f>IF(A250="",IF(A249="","",SUM($D$6:D249)),($B$6/$I$1))</f>
        <v/>
      </c>
      <c r="E250" s="2" t="str">
        <f>IF(A250="",IF(A249="","",SUM($E$6:E249)),C250+D250)</f>
        <v/>
      </c>
      <c r="G250" s="1" t="str">
        <f t="shared" si="29"/>
        <v/>
      </c>
      <c r="H250" s="2" t="str">
        <f t="shared" si="30"/>
        <v/>
      </c>
      <c r="I250" s="2" t="str">
        <f>IF(G250="",IF(G249="","",SUM($I$6:I249)),H250*$C$2)</f>
        <v/>
      </c>
      <c r="J250" s="2" t="str">
        <f>IF(G250="",IF(G249="","",SUM($J$6:J249)),K250-I250)</f>
        <v/>
      </c>
      <c r="K250" s="2" t="str">
        <f>IF(G250="",IF(G249="","",SUM(K$6:K249)),$H$6*(100%+$C$2)^$I$1*$C$2/((100%+$C$2)^$I$1-1))</f>
        <v/>
      </c>
      <c r="O250" s="15" t="str">
        <f t="shared" si="24"/>
        <v/>
      </c>
      <c r="P250" s="51" t="str">
        <f t="shared" si="25"/>
        <v/>
      </c>
      <c r="Q250" s="2" t="str">
        <f t="shared" si="31"/>
        <v/>
      </c>
      <c r="R250" s="18" t="str">
        <f t="shared" si="26"/>
        <v/>
      </c>
    </row>
    <row r="251" spans="1:18" x14ac:dyDescent="0.35">
      <c r="A251" s="1" t="str">
        <f t="shared" si="27"/>
        <v/>
      </c>
      <c r="B251" s="2" t="str">
        <f t="shared" si="28"/>
        <v/>
      </c>
      <c r="C251" s="2" t="str">
        <f>IF(A251="",IF(A250="","",SUM($C$6:C250)),B251*$C$2)</f>
        <v/>
      </c>
      <c r="D251" s="2" t="str">
        <f>IF(A251="",IF(A250="","",SUM($D$6:D250)),($B$6/$I$1))</f>
        <v/>
      </c>
      <c r="E251" s="2" t="str">
        <f>IF(A251="",IF(A250="","",SUM($E$6:E250)),C251+D251)</f>
        <v/>
      </c>
      <c r="G251" s="1" t="str">
        <f t="shared" si="29"/>
        <v/>
      </c>
      <c r="H251" s="2" t="str">
        <f t="shared" si="30"/>
        <v/>
      </c>
      <c r="I251" s="2" t="str">
        <f>IF(G251="",IF(G250="","",SUM($I$6:I250)),H251*$C$2)</f>
        <v/>
      </c>
      <c r="J251" s="2" t="str">
        <f>IF(G251="",IF(G250="","",SUM($J$6:J250)),K251-I251)</f>
        <v/>
      </c>
      <c r="K251" s="2" t="str">
        <f>IF(G251="",IF(G250="","",SUM(K$6:K250)),$H$6*(100%+$C$2)^$I$1*$C$2/((100%+$C$2)^$I$1-1))</f>
        <v/>
      </c>
      <c r="O251" s="15" t="str">
        <f t="shared" si="24"/>
        <v/>
      </c>
      <c r="P251" s="51" t="str">
        <f t="shared" si="25"/>
        <v/>
      </c>
      <c r="Q251" s="2" t="str">
        <f t="shared" si="31"/>
        <v/>
      </c>
      <c r="R251" s="18" t="str">
        <f t="shared" si="26"/>
        <v/>
      </c>
    </row>
    <row r="252" spans="1:18" x14ac:dyDescent="0.35">
      <c r="A252" s="1" t="str">
        <f t="shared" si="27"/>
        <v/>
      </c>
      <c r="B252" s="2" t="str">
        <f t="shared" si="28"/>
        <v/>
      </c>
      <c r="C252" s="2" t="str">
        <f>IF(A252="",IF(A251="","",SUM($C$6:C251)),B252*$C$2)</f>
        <v/>
      </c>
      <c r="D252" s="2" t="str">
        <f>IF(A252="",IF(A251="","",SUM($D$6:D251)),($B$6/$I$1))</f>
        <v/>
      </c>
      <c r="E252" s="2" t="str">
        <f>IF(A252="",IF(A251="","",SUM($E$6:E251)),C252+D252)</f>
        <v/>
      </c>
      <c r="G252" s="1" t="str">
        <f t="shared" si="29"/>
        <v/>
      </c>
      <c r="H252" s="2" t="str">
        <f t="shared" si="30"/>
        <v/>
      </c>
      <c r="I252" s="2" t="str">
        <f>IF(G252="",IF(G251="","",SUM($I$6:I251)),H252*$C$2)</f>
        <v/>
      </c>
      <c r="J252" s="2" t="str">
        <f>IF(G252="",IF(G251="","",SUM($J$6:J251)),K252-I252)</f>
        <v/>
      </c>
      <c r="K252" s="2" t="str">
        <f>IF(G252="",IF(G251="","",SUM(K$6:K251)),$H$6*(100%+$C$2)^$I$1*$C$2/((100%+$C$2)^$I$1-1))</f>
        <v/>
      </c>
      <c r="O252" s="15" t="str">
        <f t="shared" si="24"/>
        <v/>
      </c>
      <c r="P252" s="51" t="str">
        <f t="shared" si="25"/>
        <v/>
      </c>
      <c r="Q252" s="2" t="str">
        <f t="shared" si="31"/>
        <v/>
      </c>
      <c r="R252" s="18" t="str">
        <f t="shared" si="26"/>
        <v/>
      </c>
    </row>
    <row r="253" spans="1:18" x14ac:dyDescent="0.35">
      <c r="A253" s="1" t="str">
        <f t="shared" si="27"/>
        <v/>
      </c>
      <c r="B253" s="2" t="str">
        <f t="shared" si="28"/>
        <v/>
      </c>
      <c r="C253" s="2" t="str">
        <f>IF(A253="",IF(A252="","",SUM($C$6:C252)),B253*$C$2)</f>
        <v/>
      </c>
      <c r="D253" s="2" t="str">
        <f>IF(A253="",IF(A252="","",SUM($D$6:D252)),($B$6/$I$1))</f>
        <v/>
      </c>
      <c r="E253" s="2" t="str">
        <f>IF(A253="",IF(A252="","",SUM($E$6:E252)),C253+D253)</f>
        <v/>
      </c>
      <c r="G253" s="1" t="str">
        <f t="shared" si="29"/>
        <v/>
      </c>
      <c r="H253" s="2" t="str">
        <f t="shared" si="30"/>
        <v/>
      </c>
      <c r="I253" s="2" t="str">
        <f>IF(G253="",IF(G252="","",SUM($I$6:I252)),H253*$C$2)</f>
        <v/>
      </c>
      <c r="J253" s="2" t="str">
        <f>IF(G253="",IF(G252="","",SUM($J$6:J252)),K253-I253)</f>
        <v/>
      </c>
      <c r="K253" s="2" t="str">
        <f>IF(G253="",IF(G252="","",SUM(K$6:K252)),$H$6*(100%+$C$2)^$I$1*$C$2/((100%+$C$2)^$I$1-1))</f>
        <v/>
      </c>
      <c r="O253" s="15" t="str">
        <f t="shared" si="24"/>
        <v/>
      </c>
      <c r="P253" s="51" t="str">
        <f t="shared" si="25"/>
        <v/>
      </c>
      <c r="Q253" s="2" t="str">
        <f t="shared" si="31"/>
        <v/>
      </c>
      <c r="R253" s="18" t="str">
        <f t="shared" si="26"/>
        <v/>
      </c>
    </row>
    <row r="254" spans="1:18" x14ac:dyDescent="0.35">
      <c r="A254" s="1" t="str">
        <f t="shared" si="27"/>
        <v/>
      </c>
      <c r="B254" s="2" t="str">
        <f t="shared" si="28"/>
        <v/>
      </c>
      <c r="C254" s="2" t="str">
        <f>IF(A254="",IF(A253="","",SUM($C$6:C253)),B254*$C$2)</f>
        <v/>
      </c>
      <c r="D254" s="2" t="str">
        <f>IF(A254="",IF(A253="","",SUM($D$6:D253)),($B$6/$I$1))</f>
        <v/>
      </c>
      <c r="E254" s="2" t="str">
        <f>IF(A254="",IF(A253="","",SUM($E$6:E253)),C254+D254)</f>
        <v/>
      </c>
      <c r="G254" s="1" t="str">
        <f t="shared" si="29"/>
        <v/>
      </c>
      <c r="H254" s="2" t="str">
        <f t="shared" si="30"/>
        <v/>
      </c>
      <c r="I254" s="2" t="str">
        <f>IF(G254="",IF(G253="","",SUM($I$6:I253)),H254*$C$2)</f>
        <v/>
      </c>
      <c r="J254" s="2" t="str">
        <f>IF(G254="",IF(G253="","",SUM($J$6:J253)),K254-I254)</f>
        <v/>
      </c>
      <c r="K254" s="2" t="str">
        <f>IF(G254="",IF(G253="","",SUM(K$6:K253)),$H$6*(100%+$C$2)^$I$1*$C$2/((100%+$C$2)^$I$1-1))</f>
        <v/>
      </c>
      <c r="O254" s="15" t="str">
        <f t="shared" si="24"/>
        <v/>
      </c>
      <c r="P254" s="51" t="str">
        <f t="shared" si="25"/>
        <v/>
      </c>
      <c r="Q254" s="2" t="str">
        <f t="shared" si="31"/>
        <v/>
      </c>
      <c r="R254" s="18" t="str">
        <f t="shared" si="26"/>
        <v/>
      </c>
    </row>
    <row r="255" spans="1:18" x14ac:dyDescent="0.35">
      <c r="A255" s="1" t="str">
        <f t="shared" si="27"/>
        <v/>
      </c>
      <c r="B255" s="2" t="str">
        <f t="shared" si="28"/>
        <v/>
      </c>
      <c r="C255" s="2" t="str">
        <f>IF(A255="",IF(A254="","",SUM($C$6:C254)),B255*$C$2)</f>
        <v/>
      </c>
      <c r="D255" s="2" t="str">
        <f>IF(A255="",IF(A254="","",SUM($D$6:D254)),($B$6/$I$1))</f>
        <v/>
      </c>
      <c r="E255" s="2" t="str">
        <f>IF(A255="",IF(A254="","",SUM($E$6:E254)),C255+D255)</f>
        <v/>
      </c>
      <c r="G255" s="1" t="str">
        <f t="shared" si="29"/>
        <v/>
      </c>
      <c r="H255" s="2" t="str">
        <f t="shared" si="30"/>
        <v/>
      </c>
      <c r="I255" s="2" t="str">
        <f>IF(G255="",IF(G254="","",SUM($I$6:I254)),H255*$C$2)</f>
        <v/>
      </c>
      <c r="J255" s="2" t="str">
        <f>IF(G255="",IF(G254="","",SUM($J$6:J254)),K255-I255)</f>
        <v/>
      </c>
      <c r="K255" s="2" t="str">
        <f>IF(G255="",IF(G254="","",SUM(K$6:K254)),$H$6*(100%+$C$2)^$I$1*$C$2/((100%+$C$2)^$I$1-1))</f>
        <v/>
      </c>
      <c r="O255" s="15" t="str">
        <f t="shared" si="24"/>
        <v/>
      </c>
      <c r="P255" s="51" t="str">
        <f t="shared" si="25"/>
        <v/>
      </c>
      <c r="Q255" s="2" t="str">
        <f t="shared" si="31"/>
        <v/>
      </c>
      <c r="R255" s="18" t="str">
        <f t="shared" si="26"/>
        <v/>
      </c>
    </row>
    <row r="256" spans="1:18" x14ac:dyDescent="0.35">
      <c r="A256" s="1" t="str">
        <f t="shared" si="27"/>
        <v/>
      </c>
      <c r="B256" s="2" t="str">
        <f t="shared" si="28"/>
        <v/>
      </c>
      <c r="C256" s="2" t="str">
        <f>IF(A256="",IF(A255="","",SUM($C$6:C255)),B256*$C$2)</f>
        <v/>
      </c>
      <c r="D256" s="2" t="str">
        <f>IF(A256="",IF(A255="","",SUM($D$6:D255)),($B$6/$I$1))</f>
        <v/>
      </c>
      <c r="E256" s="2" t="str">
        <f>IF(A256="",IF(A255="","",SUM($E$6:E255)),C256+D256)</f>
        <v/>
      </c>
      <c r="G256" s="1" t="str">
        <f t="shared" si="29"/>
        <v/>
      </c>
      <c r="H256" s="2" t="str">
        <f t="shared" si="30"/>
        <v/>
      </c>
      <c r="I256" s="2" t="str">
        <f>IF(G256="",IF(G255="","",SUM($I$6:I255)),H256*$C$2)</f>
        <v/>
      </c>
      <c r="J256" s="2" t="str">
        <f>IF(G256="",IF(G255="","",SUM($J$6:J255)),K256-I256)</f>
        <v/>
      </c>
      <c r="K256" s="2" t="str">
        <f>IF(G256="",IF(G255="","",SUM(K$6:K255)),$H$6*(100%+$C$2)^$I$1*$C$2/((100%+$C$2)^$I$1-1))</f>
        <v/>
      </c>
      <c r="O256" s="15" t="str">
        <f t="shared" si="24"/>
        <v/>
      </c>
      <c r="P256" s="51" t="str">
        <f t="shared" si="25"/>
        <v/>
      </c>
      <c r="Q256" s="2" t="str">
        <f t="shared" si="31"/>
        <v/>
      </c>
      <c r="R256" s="18" t="str">
        <f t="shared" si="26"/>
        <v/>
      </c>
    </row>
    <row r="257" spans="1:18" x14ac:dyDescent="0.35">
      <c r="A257" s="1" t="str">
        <f t="shared" si="27"/>
        <v/>
      </c>
      <c r="B257" s="2" t="str">
        <f t="shared" si="28"/>
        <v/>
      </c>
      <c r="C257" s="2" t="str">
        <f>IF(A257="",IF(A256="","",SUM($C$6:C256)),B257*$C$2)</f>
        <v/>
      </c>
      <c r="D257" s="2" t="str">
        <f>IF(A257="",IF(A256="","",SUM($D$6:D256)),($B$6/$I$1))</f>
        <v/>
      </c>
      <c r="E257" s="2" t="str">
        <f>IF(A257="",IF(A256="","",SUM($E$6:E256)),C257+D257)</f>
        <v/>
      </c>
      <c r="G257" s="1" t="str">
        <f t="shared" si="29"/>
        <v/>
      </c>
      <c r="H257" s="2" t="str">
        <f t="shared" si="30"/>
        <v/>
      </c>
      <c r="I257" s="2" t="str">
        <f>IF(G257="",IF(G256="","",SUM($I$6:I256)),H257*$C$2)</f>
        <v/>
      </c>
      <c r="J257" s="2" t="str">
        <f>IF(G257="",IF(G256="","",SUM($J$6:J256)),K257-I257)</f>
        <v/>
      </c>
      <c r="K257" s="2" t="str">
        <f>IF(G257="",IF(G256="","",SUM(K$6:K256)),$H$6*(100%+$C$2)^$I$1*$C$2/((100%+$C$2)^$I$1-1))</f>
        <v/>
      </c>
      <c r="O257" s="15" t="str">
        <f t="shared" si="24"/>
        <v/>
      </c>
      <c r="P257" s="51" t="str">
        <f t="shared" si="25"/>
        <v/>
      </c>
      <c r="Q257" s="2" t="str">
        <f t="shared" si="31"/>
        <v/>
      </c>
      <c r="R257" s="18" t="str">
        <f t="shared" si="26"/>
        <v/>
      </c>
    </row>
    <row r="258" spans="1:18" x14ac:dyDescent="0.35">
      <c r="A258" s="1" t="str">
        <f t="shared" si="27"/>
        <v/>
      </c>
      <c r="B258" s="2" t="str">
        <f t="shared" si="28"/>
        <v/>
      </c>
      <c r="C258" s="2" t="str">
        <f>IF(A258="",IF(A257="","",SUM($C$6:C257)),B258*$C$2)</f>
        <v/>
      </c>
      <c r="D258" s="2" t="str">
        <f>IF(A258="",IF(A257="","",SUM($D$6:D257)),($B$6/$I$1))</f>
        <v/>
      </c>
      <c r="E258" s="2" t="str">
        <f>IF(A258="",IF(A257="","",SUM($E$6:E257)),C258+D258)</f>
        <v/>
      </c>
      <c r="G258" s="1" t="str">
        <f t="shared" si="29"/>
        <v/>
      </c>
      <c r="H258" s="2" t="str">
        <f t="shared" si="30"/>
        <v/>
      </c>
      <c r="I258" s="2" t="str">
        <f>IF(G258="",IF(G257="","",SUM($I$6:I257)),H258*$C$2)</f>
        <v/>
      </c>
      <c r="J258" s="2" t="str">
        <f>IF(G258="",IF(G257="","",SUM($J$6:J257)),K258-I258)</f>
        <v/>
      </c>
      <c r="K258" s="2" t="str">
        <f>IF(G258="",IF(G257="","",SUM(K$6:K257)),$H$6*(100%+$C$2)^$I$1*$C$2/((100%+$C$2)^$I$1-1))</f>
        <v/>
      </c>
      <c r="O258" s="15" t="str">
        <f t="shared" si="24"/>
        <v/>
      </c>
      <c r="P258" s="51" t="str">
        <f t="shared" si="25"/>
        <v/>
      </c>
      <c r="Q258" s="2" t="str">
        <f t="shared" si="31"/>
        <v/>
      </c>
      <c r="R258" s="18" t="str">
        <f t="shared" si="26"/>
        <v/>
      </c>
    </row>
    <row r="259" spans="1:18" x14ac:dyDescent="0.35">
      <c r="A259" s="1" t="str">
        <f t="shared" si="27"/>
        <v/>
      </c>
      <c r="B259" s="2" t="str">
        <f t="shared" si="28"/>
        <v/>
      </c>
      <c r="C259" s="2" t="str">
        <f>IF(A259="",IF(A258="","",SUM($C$6:C258)),B259*$C$2)</f>
        <v/>
      </c>
      <c r="D259" s="2" t="str">
        <f>IF(A259="",IF(A258="","",SUM($D$6:D258)),($B$6/$I$1))</f>
        <v/>
      </c>
      <c r="E259" s="2" t="str">
        <f>IF(A259="",IF(A258="","",SUM($E$6:E258)),C259+D259)</f>
        <v/>
      </c>
      <c r="G259" s="1" t="str">
        <f t="shared" si="29"/>
        <v/>
      </c>
      <c r="H259" s="2" t="str">
        <f t="shared" si="30"/>
        <v/>
      </c>
      <c r="I259" s="2" t="str">
        <f>IF(G259="",IF(G258="","",SUM($I$6:I258)),H259*$C$2)</f>
        <v/>
      </c>
      <c r="J259" s="2" t="str">
        <f>IF(G259="",IF(G258="","",SUM($J$6:J258)),K259-I259)</f>
        <v/>
      </c>
      <c r="K259" s="2" t="str">
        <f>IF(G259="",IF(G258="","",SUM(K$6:K258)),$H$6*(100%+$C$2)^$I$1*$C$2/((100%+$C$2)^$I$1-1))</f>
        <v/>
      </c>
      <c r="O259" s="15" t="str">
        <f t="shared" si="24"/>
        <v/>
      </c>
      <c r="P259" s="51" t="str">
        <f t="shared" si="25"/>
        <v/>
      </c>
      <c r="Q259" s="2" t="str">
        <f t="shared" si="31"/>
        <v/>
      </c>
      <c r="R259" s="18" t="str">
        <f t="shared" si="26"/>
        <v/>
      </c>
    </row>
    <row r="260" spans="1:18" x14ac:dyDescent="0.35">
      <c r="A260" s="1" t="str">
        <f t="shared" si="27"/>
        <v/>
      </c>
      <c r="B260" s="2" t="str">
        <f t="shared" si="28"/>
        <v/>
      </c>
      <c r="C260" s="2" t="str">
        <f>IF(A260="",IF(A259="","",SUM($C$6:C259)),B260*$C$2)</f>
        <v/>
      </c>
      <c r="D260" s="2" t="str">
        <f>IF(A260="",IF(A259="","",SUM($D$6:D259)),($B$6/$I$1))</f>
        <v/>
      </c>
      <c r="E260" s="2" t="str">
        <f>IF(A260="",IF(A259="","",SUM($E$6:E259)),C260+D260)</f>
        <v/>
      </c>
      <c r="G260" s="1" t="str">
        <f t="shared" si="29"/>
        <v/>
      </c>
      <c r="H260" s="2" t="str">
        <f t="shared" si="30"/>
        <v/>
      </c>
      <c r="I260" s="2" t="str">
        <f>IF(G260="",IF(G259="","",SUM($I$6:I259)),H260*$C$2)</f>
        <v/>
      </c>
      <c r="J260" s="2" t="str">
        <f>IF(G260="",IF(G259="","",SUM($J$6:J259)),K260-I260)</f>
        <v/>
      </c>
      <c r="K260" s="2" t="str">
        <f>IF(G260="",IF(G259="","",SUM(K$6:K259)),$H$6*(100%+$C$2)^$I$1*$C$2/((100%+$C$2)^$I$1-1))</f>
        <v/>
      </c>
      <c r="O260" s="15" t="str">
        <f t="shared" si="24"/>
        <v/>
      </c>
      <c r="P260" s="51" t="str">
        <f t="shared" si="25"/>
        <v/>
      </c>
      <c r="Q260" s="2" t="str">
        <f t="shared" si="31"/>
        <v/>
      </c>
      <c r="R260" s="18" t="str">
        <f t="shared" si="26"/>
        <v/>
      </c>
    </row>
    <row r="261" spans="1:18" x14ac:dyDescent="0.35">
      <c r="A261" s="1" t="str">
        <f t="shared" si="27"/>
        <v/>
      </c>
      <c r="B261" s="2" t="str">
        <f t="shared" si="28"/>
        <v/>
      </c>
      <c r="C261" s="2" t="str">
        <f>IF(A261="",IF(A260="","",SUM($C$6:C260)),B261*$C$2)</f>
        <v/>
      </c>
      <c r="D261" s="2" t="str">
        <f>IF(A261="",IF(A260="","",SUM($D$6:D260)),($B$6/$I$1))</f>
        <v/>
      </c>
      <c r="E261" s="2" t="str">
        <f>IF(A261="",IF(A260="","",SUM($E$6:E260)),C261+D261)</f>
        <v/>
      </c>
      <c r="G261" s="1" t="str">
        <f t="shared" si="29"/>
        <v/>
      </c>
      <c r="H261" s="2" t="str">
        <f t="shared" si="30"/>
        <v/>
      </c>
      <c r="I261" s="2" t="str">
        <f>IF(G261="",IF(G260="","",SUM($I$6:I260)),H261*$C$2)</f>
        <v/>
      </c>
      <c r="J261" s="2" t="str">
        <f>IF(G261="",IF(G260="","",SUM($J$6:J260)),K261-I261)</f>
        <v/>
      </c>
      <c r="K261" s="2" t="str">
        <f>IF(G261="",IF(G260="","",SUM(K$6:K260)),$H$6*(100%+$C$2)^$I$1*$C$2/((100%+$C$2)^$I$1-1))</f>
        <v/>
      </c>
      <c r="O261" s="15" t="str">
        <f t="shared" si="24"/>
        <v/>
      </c>
      <c r="P261" s="51" t="str">
        <f t="shared" si="25"/>
        <v/>
      </c>
      <c r="Q261" s="2" t="str">
        <f t="shared" si="31"/>
        <v/>
      </c>
      <c r="R261" s="18" t="str">
        <f t="shared" si="26"/>
        <v/>
      </c>
    </row>
    <row r="262" spans="1:18" x14ac:dyDescent="0.35">
      <c r="A262" s="1" t="str">
        <f t="shared" si="27"/>
        <v/>
      </c>
      <c r="B262" s="2" t="str">
        <f t="shared" si="28"/>
        <v/>
      </c>
      <c r="C262" s="2" t="str">
        <f>IF(A262="",IF(A261="","",SUM($C$6:C261)),B262*$C$2)</f>
        <v/>
      </c>
      <c r="D262" s="2" t="str">
        <f>IF(A262="",IF(A261="","",SUM($D$6:D261)),($B$6/$I$1))</f>
        <v/>
      </c>
      <c r="E262" s="2" t="str">
        <f>IF(A262="",IF(A261="","",SUM($E$6:E261)),C262+D262)</f>
        <v/>
      </c>
      <c r="G262" s="1" t="str">
        <f t="shared" si="29"/>
        <v/>
      </c>
      <c r="H262" s="2" t="str">
        <f t="shared" si="30"/>
        <v/>
      </c>
      <c r="I262" s="2" t="str">
        <f>IF(G262="",IF(G261="","",SUM($I$6:I261)),H262*$C$2)</f>
        <v/>
      </c>
      <c r="J262" s="2" t="str">
        <f>IF(G262="",IF(G261="","",SUM($J$6:J261)),K262-I262)</f>
        <v/>
      </c>
      <c r="K262" s="2" t="str">
        <f>IF(G262="",IF(G261="","",SUM(K$6:K261)),$H$6*(100%+$C$2)^$I$1*$C$2/((100%+$C$2)^$I$1-1))</f>
        <v/>
      </c>
      <c r="O262" s="15" t="str">
        <f t="shared" si="24"/>
        <v/>
      </c>
      <c r="P262" s="51" t="str">
        <f t="shared" si="25"/>
        <v/>
      </c>
      <c r="Q262" s="2" t="str">
        <f t="shared" si="31"/>
        <v/>
      </c>
      <c r="R262" s="18" t="str">
        <f t="shared" si="26"/>
        <v/>
      </c>
    </row>
    <row r="263" spans="1:18" x14ac:dyDescent="0.35">
      <c r="A263" s="1" t="str">
        <f t="shared" si="27"/>
        <v/>
      </c>
      <c r="B263" s="2" t="str">
        <f t="shared" si="28"/>
        <v/>
      </c>
      <c r="C263" s="2" t="str">
        <f>IF(A263="",IF(A262="","",SUM($C$6:C262)),B263*$C$2)</f>
        <v/>
      </c>
      <c r="D263" s="2" t="str">
        <f>IF(A263="",IF(A262="","",SUM($D$6:D262)),($B$6/$I$1))</f>
        <v/>
      </c>
      <c r="E263" s="2" t="str">
        <f>IF(A263="",IF(A262="","",SUM($E$6:E262)),C263+D263)</f>
        <v/>
      </c>
      <c r="G263" s="1" t="str">
        <f t="shared" si="29"/>
        <v/>
      </c>
      <c r="H263" s="2" t="str">
        <f t="shared" si="30"/>
        <v/>
      </c>
      <c r="I263" s="2" t="str">
        <f>IF(G263="",IF(G262="","",SUM($I$6:I262)),H263*$C$2)</f>
        <v/>
      </c>
      <c r="J263" s="2" t="str">
        <f>IF(G263="",IF(G262="","",SUM($J$6:J262)),K263-I263)</f>
        <v/>
      </c>
      <c r="K263" s="2" t="str">
        <f>IF(G263="",IF(G262="","",SUM(K$6:K262)),$H$6*(100%+$C$2)^$I$1*$C$2/((100%+$C$2)^$I$1-1))</f>
        <v/>
      </c>
      <c r="O263" s="15" t="str">
        <f t="shared" ref="O263:O326" si="32">IF(A263="","",D263/B263)</f>
        <v/>
      </c>
      <c r="P263" s="51" t="str">
        <f t="shared" ref="P263:P326" si="33">IF(A263="","", (E263-E262)/E262)</f>
        <v/>
      </c>
      <c r="Q263" s="2" t="str">
        <f t="shared" si="31"/>
        <v/>
      </c>
      <c r="R263" s="18" t="str">
        <f t="shared" ref="R263:R326" si="34">IF(A263="", "",(Q263-B263)/Q263)</f>
        <v/>
      </c>
    </row>
    <row r="264" spans="1:18" x14ac:dyDescent="0.35">
      <c r="A264" s="1" t="str">
        <f t="shared" ref="A264:A327" si="35">IF($A263="","",IF($I$1&gt;=$A263+1,$A263+1,""))</f>
        <v/>
      </c>
      <c r="B264" s="2" t="str">
        <f t="shared" ref="B264:B327" si="36">IF(A264="",IF(A263="","","samtals"),B263-D263)</f>
        <v/>
      </c>
      <c r="C264" s="2" t="str">
        <f>IF(A264="",IF(A263="","",SUM($C$6:C263)),B264*$C$2)</f>
        <v/>
      </c>
      <c r="D264" s="2" t="str">
        <f>IF(A264="",IF(A263="","",SUM($D$6:D263)),($B$6/$I$1))</f>
        <v/>
      </c>
      <c r="E264" s="2" t="str">
        <f>IF(A264="",IF(A263="","",SUM($E$6:E263)),C264+D264)</f>
        <v/>
      </c>
      <c r="G264" s="1" t="str">
        <f t="shared" ref="G264:G327" si="37">IF($A263="","",IF($I$1&gt;=$A263+1,$A263+1,""))</f>
        <v/>
      </c>
      <c r="H264" s="2" t="str">
        <f t="shared" ref="H264:H327" si="38">IF(G264="",IF(G263="","","samtals"),H263-J263)</f>
        <v/>
      </c>
      <c r="I264" s="2" t="str">
        <f>IF(G264="",IF(G263="","",SUM($I$6:I263)),H264*$C$2)</f>
        <v/>
      </c>
      <c r="J264" s="2" t="str">
        <f>IF(G264="",IF(G263="","",SUM($J$6:J263)),K264-I264)</f>
        <v/>
      </c>
      <c r="K264" s="2" t="str">
        <f>IF(G264="",IF(G263="","",SUM(K$6:K263)),$H$6*(100%+$C$2)^$I$1*$C$2/((100%+$C$2)^$I$1-1))</f>
        <v/>
      </c>
      <c r="O264" s="15" t="str">
        <f t="shared" si="32"/>
        <v/>
      </c>
      <c r="P264" s="51" t="str">
        <f t="shared" si="33"/>
        <v/>
      </c>
      <c r="Q264" s="2" t="str">
        <f t="shared" ref="Q264:Q327" si="39">IF(A264="","",Q263*(1+$F$1))</f>
        <v/>
      </c>
      <c r="R264" s="18" t="str">
        <f t="shared" si="34"/>
        <v/>
      </c>
    </row>
    <row r="265" spans="1:18" x14ac:dyDescent="0.35">
      <c r="A265" s="1" t="str">
        <f t="shared" si="35"/>
        <v/>
      </c>
      <c r="B265" s="2" t="str">
        <f t="shared" si="36"/>
        <v/>
      </c>
      <c r="C265" s="2" t="str">
        <f>IF(A265="",IF(A264="","",SUM($C$6:C264)),B265*$C$2)</f>
        <v/>
      </c>
      <c r="D265" s="2" t="str">
        <f>IF(A265="",IF(A264="","",SUM($D$6:D264)),($B$6/$I$1))</f>
        <v/>
      </c>
      <c r="E265" s="2" t="str">
        <f>IF(A265="",IF(A264="","",SUM($E$6:E264)),C265+D265)</f>
        <v/>
      </c>
      <c r="G265" s="1" t="str">
        <f t="shared" si="37"/>
        <v/>
      </c>
      <c r="H265" s="2" t="str">
        <f t="shared" si="38"/>
        <v/>
      </c>
      <c r="I265" s="2" t="str">
        <f>IF(G265="",IF(G264="","",SUM($I$6:I264)),H265*$C$2)</f>
        <v/>
      </c>
      <c r="J265" s="2" t="str">
        <f>IF(G265="",IF(G264="","",SUM($J$6:J264)),K265-I265)</f>
        <v/>
      </c>
      <c r="K265" s="2" t="str">
        <f>IF(G265="",IF(G264="","",SUM(K$6:K264)),$H$6*(100%+$C$2)^$I$1*$C$2/((100%+$C$2)^$I$1-1))</f>
        <v/>
      </c>
      <c r="O265" s="15" t="str">
        <f t="shared" si="32"/>
        <v/>
      </c>
      <c r="P265" s="51" t="str">
        <f t="shared" si="33"/>
        <v/>
      </c>
      <c r="Q265" s="2" t="str">
        <f t="shared" si="39"/>
        <v/>
      </c>
      <c r="R265" s="18" t="str">
        <f t="shared" si="34"/>
        <v/>
      </c>
    </row>
    <row r="266" spans="1:18" x14ac:dyDescent="0.35">
      <c r="A266" s="1" t="str">
        <f t="shared" si="35"/>
        <v/>
      </c>
      <c r="B266" s="2" t="str">
        <f t="shared" si="36"/>
        <v/>
      </c>
      <c r="C266" s="2" t="str">
        <f>IF(A266="",IF(A265="","",SUM($C$6:C265)),B266*$C$2)</f>
        <v/>
      </c>
      <c r="D266" s="2" t="str">
        <f>IF(A266="",IF(A265="","",SUM($D$6:D265)),($B$6/$I$1))</f>
        <v/>
      </c>
      <c r="E266" s="2" t="str">
        <f>IF(A266="",IF(A265="","",SUM($E$6:E265)),C266+D266)</f>
        <v/>
      </c>
      <c r="G266" s="1" t="str">
        <f t="shared" si="37"/>
        <v/>
      </c>
      <c r="H266" s="2" t="str">
        <f t="shared" si="38"/>
        <v/>
      </c>
      <c r="I266" s="2" t="str">
        <f>IF(G266="",IF(G265="","",SUM($I$6:I265)),H266*$C$2)</f>
        <v/>
      </c>
      <c r="J266" s="2" t="str">
        <f>IF(G266="",IF(G265="","",SUM($J$6:J265)),K266-I266)</f>
        <v/>
      </c>
      <c r="K266" s="2" t="str">
        <f>IF(G266="",IF(G265="","",SUM(K$6:K265)),$H$6*(100%+$C$2)^$I$1*$C$2/((100%+$C$2)^$I$1-1))</f>
        <v/>
      </c>
      <c r="O266" s="15" t="str">
        <f t="shared" si="32"/>
        <v/>
      </c>
      <c r="P266" s="51" t="str">
        <f t="shared" si="33"/>
        <v/>
      </c>
      <c r="Q266" s="2" t="str">
        <f t="shared" si="39"/>
        <v/>
      </c>
      <c r="R266" s="18" t="str">
        <f t="shared" si="34"/>
        <v/>
      </c>
    </row>
    <row r="267" spans="1:18" x14ac:dyDescent="0.35">
      <c r="A267" s="1" t="str">
        <f t="shared" si="35"/>
        <v/>
      </c>
      <c r="B267" s="2" t="str">
        <f t="shared" si="36"/>
        <v/>
      </c>
      <c r="C267" s="2" t="str">
        <f>IF(A267="",IF(A266="","",SUM($C$6:C266)),B267*$C$2)</f>
        <v/>
      </c>
      <c r="D267" s="2" t="str">
        <f>IF(A267="",IF(A266="","",SUM($D$6:D266)),($B$6/$I$1))</f>
        <v/>
      </c>
      <c r="E267" s="2" t="str">
        <f>IF(A267="",IF(A266="","",SUM($E$6:E266)),C267+D267)</f>
        <v/>
      </c>
      <c r="G267" s="1" t="str">
        <f t="shared" si="37"/>
        <v/>
      </c>
      <c r="H267" s="2" t="str">
        <f t="shared" si="38"/>
        <v/>
      </c>
      <c r="I267" s="2" t="str">
        <f>IF(G267="",IF(G266="","",SUM($I$6:I266)),H267*$C$2)</f>
        <v/>
      </c>
      <c r="J267" s="2" t="str">
        <f>IF(G267="",IF(G266="","",SUM($J$6:J266)),K267-I267)</f>
        <v/>
      </c>
      <c r="K267" s="2" t="str">
        <f>IF(G267="",IF(G266="","",SUM(K$6:K266)),$H$6*(100%+$C$2)^$I$1*$C$2/((100%+$C$2)^$I$1-1))</f>
        <v/>
      </c>
      <c r="O267" s="15" t="str">
        <f t="shared" si="32"/>
        <v/>
      </c>
      <c r="P267" s="51" t="str">
        <f t="shared" si="33"/>
        <v/>
      </c>
      <c r="Q267" s="2" t="str">
        <f t="shared" si="39"/>
        <v/>
      </c>
      <c r="R267" s="18" t="str">
        <f t="shared" si="34"/>
        <v/>
      </c>
    </row>
    <row r="268" spans="1:18" x14ac:dyDescent="0.35">
      <c r="A268" s="1" t="str">
        <f t="shared" si="35"/>
        <v/>
      </c>
      <c r="B268" s="2" t="str">
        <f t="shared" si="36"/>
        <v/>
      </c>
      <c r="C268" s="2" t="str">
        <f>IF(A268="",IF(A267="","",SUM($C$6:C267)),B268*$C$2)</f>
        <v/>
      </c>
      <c r="D268" s="2" t="str">
        <f>IF(A268="",IF(A267="","",SUM($D$6:D267)),($B$6/$I$1))</f>
        <v/>
      </c>
      <c r="E268" s="2" t="str">
        <f>IF(A268="",IF(A267="","",SUM($E$6:E267)),C268+D268)</f>
        <v/>
      </c>
      <c r="G268" s="1" t="str">
        <f t="shared" si="37"/>
        <v/>
      </c>
      <c r="H268" s="2" t="str">
        <f t="shared" si="38"/>
        <v/>
      </c>
      <c r="I268" s="2" t="str">
        <f>IF(G268="",IF(G267="","",SUM($I$6:I267)),H268*$C$2)</f>
        <v/>
      </c>
      <c r="J268" s="2" t="str">
        <f>IF(G268="",IF(G267="","",SUM($J$6:J267)),K268-I268)</f>
        <v/>
      </c>
      <c r="K268" s="2" t="str">
        <f>IF(G268="",IF(G267="","",SUM(K$6:K267)),$H$6*(100%+$C$2)^$I$1*$C$2/((100%+$C$2)^$I$1-1))</f>
        <v/>
      </c>
      <c r="O268" s="15" t="str">
        <f t="shared" si="32"/>
        <v/>
      </c>
      <c r="P268" s="51" t="str">
        <f t="shared" si="33"/>
        <v/>
      </c>
      <c r="Q268" s="2" t="str">
        <f t="shared" si="39"/>
        <v/>
      </c>
      <c r="R268" s="18" t="str">
        <f t="shared" si="34"/>
        <v/>
      </c>
    </row>
    <row r="269" spans="1:18" x14ac:dyDescent="0.35">
      <c r="A269" s="1" t="str">
        <f t="shared" si="35"/>
        <v/>
      </c>
      <c r="B269" s="2" t="str">
        <f t="shared" si="36"/>
        <v/>
      </c>
      <c r="C269" s="2" t="str">
        <f>IF(A269="",IF(A268="","",SUM($C$6:C268)),B269*$C$2)</f>
        <v/>
      </c>
      <c r="D269" s="2" t="str">
        <f>IF(A269="",IF(A268="","",SUM($D$6:D268)),($B$6/$I$1))</f>
        <v/>
      </c>
      <c r="E269" s="2" t="str">
        <f>IF(A269="",IF(A268="","",SUM($E$6:E268)),C269+D269)</f>
        <v/>
      </c>
      <c r="G269" s="1" t="str">
        <f t="shared" si="37"/>
        <v/>
      </c>
      <c r="H269" s="2" t="str">
        <f t="shared" si="38"/>
        <v/>
      </c>
      <c r="I269" s="2" t="str">
        <f>IF(G269="",IF(G268="","",SUM($I$6:I268)),H269*$C$2)</f>
        <v/>
      </c>
      <c r="J269" s="2" t="str">
        <f>IF(G269="",IF(G268="","",SUM($J$6:J268)),K269-I269)</f>
        <v/>
      </c>
      <c r="K269" s="2" t="str">
        <f>IF(G269="",IF(G268="","",SUM(K$6:K268)),$H$6*(100%+$C$2)^$I$1*$C$2/((100%+$C$2)^$I$1-1))</f>
        <v/>
      </c>
      <c r="O269" s="15" t="str">
        <f t="shared" si="32"/>
        <v/>
      </c>
      <c r="P269" s="51" t="str">
        <f t="shared" si="33"/>
        <v/>
      </c>
      <c r="Q269" s="2" t="str">
        <f t="shared" si="39"/>
        <v/>
      </c>
      <c r="R269" s="18" t="str">
        <f t="shared" si="34"/>
        <v/>
      </c>
    </row>
    <row r="270" spans="1:18" x14ac:dyDescent="0.35">
      <c r="A270" s="1" t="str">
        <f t="shared" si="35"/>
        <v/>
      </c>
      <c r="B270" s="2" t="str">
        <f t="shared" si="36"/>
        <v/>
      </c>
      <c r="C270" s="2" t="str">
        <f>IF(A270="",IF(A269="","",SUM($C$6:C269)),B270*$C$2)</f>
        <v/>
      </c>
      <c r="D270" s="2" t="str">
        <f>IF(A270="",IF(A269="","",SUM($D$6:D269)),($B$6/$I$1))</f>
        <v/>
      </c>
      <c r="E270" s="2" t="str">
        <f>IF(A270="",IF(A269="","",SUM($E$6:E269)),C270+D270)</f>
        <v/>
      </c>
      <c r="G270" s="1" t="str">
        <f t="shared" si="37"/>
        <v/>
      </c>
      <c r="H270" s="2" t="str">
        <f t="shared" si="38"/>
        <v/>
      </c>
      <c r="I270" s="2" t="str">
        <f>IF(G270="",IF(G269="","",SUM($I$6:I269)),H270*$C$2)</f>
        <v/>
      </c>
      <c r="J270" s="2" t="str">
        <f>IF(G270="",IF(G269="","",SUM($J$6:J269)),K270-I270)</f>
        <v/>
      </c>
      <c r="K270" s="2" t="str">
        <f>IF(G270="",IF(G269="","",SUM(K$6:K269)),$H$6*(100%+$C$2)^$I$1*$C$2/((100%+$C$2)^$I$1-1))</f>
        <v/>
      </c>
      <c r="O270" s="15" t="str">
        <f t="shared" si="32"/>
        <v/>
      </c>
      <c r="P270" s="51" t="str">
        <f t="shared" si="33"/>
        <v/>
      </c>
      <c r="Q270" s="2" t="str">
        <f t="shared" si="39"/>
        <v/>
      </c>
      <c r="R270" s="18" t="str">
        <f t="shared" si="34"/>
        <v/>
      </c>
    </row>
    <row r="271" spans="1:18" x14ac:dyDescent="0.35">
      <c r="A271" s="1" t="str">
        <f t="shared" si="35"/>
        <v/>
      </c>
      <c r="B271" s="2" t="str">
        <f t="shared" si="36"/>
        <v/>
      </c>
      <c r="C271" s="2" t="str">
        <f>IF(A271="",IF(A270="","",SUM($C$6:C270)),B271*$C$2)</f>
        <v/>
      </c>
      <c r="D271" s="2" t="str">
        <f>IF(A271="",IF(A270="","",SUM($D$6:D270)),($B$6/$I$1))</f>
        <v/>
      </c>
      <c r="E271" s="2" t="str">
        <f>IF(A271="",IF(A270="","",SUM($E$6:E270)),C271+D271)</f>
        <v/>
      </c>
      <c r="G271" s="1" t="str">
        <f t="shared" si="37"/>
        <v/>
      </c>
      <c r="H271" s="2" t="str">
        <f t="shared" si="38"/>
        <v/>
      </c>
      <c r="I271" s="2" t="str">
        <f>IF(G271="",IF(G270="","",SUM($I$6:I270)),H271*$C$2)</f>
        <v/>
      </c>
      <c r="J271" s="2" t="str">
        <f>IF(G271="",IF(G270="","",SUM($J$6:J270)),K271-I271)</f>
        <v/>
      </c>
      <c r="K271" s="2" t="str">
        <f>IF(G271="",IF(G270="","",SUM(K$6:K270)),$H$6*(100%+$C$2)^$I$1*$C$2/((100%+$C$2)^$I$1-1))</f>
        <v/>
      </c>
      <c r="O271" s="15" t="str">
        <f t="shared" si="32"/>
        <v/>
      </c>
      <c r="P271" s="51" t="str">
        <f t="shared" si="33"/>
        <v/>
      </c>
      <c r="Q271" s="2" t="str">
        <f t="shared" si="39"/>
        <v/>
      </c>
      <c r="R271" s="18" t="str">
        <f t="shared" si="34"/>
        <v/>
      </c>
    </row>
    <row r="272" spans="1:18" x14ac:dyDescent="0.35">
      <c r="A272" s="1" t="str">
        <f t="shared" si="35"/>
        <v/>
      </c>
      <c r="B272" s="2" t="str">
        <f t="shared" si="36"/>
        <v/>
      </c>
      <c r="C272" s="2" t="str">
        <f>IF(A272="",IF(A271="","",SUM($C$6:C271)),B272*$C$2)</f>
        <v/>
      </c>
      <c r="D272" s="2" t="str">
        <f>IF(A272="",IF(A271="","",SUM($D$6:D271)),($B$6/$I$1))</f>
        <v/>
      </c>
      <c r="E272" s="2" t="str">
        <f>IF(A272="",IF(A271="","",SUM($E$6:E271)),C272+D272)</f>
        <v/>
      </c>
      <c r="G272" s="1" t="str">
        <f t="shared" si="37"/>
        <v/>
      </c>
      <c r="H272" s="2" t="str">
        <f t="shared" si="38"/>
        <v/>
      </c>
      <c r="I272" s="2" t="str">
        <f>IF(G272="",IF(G271="","",SUM($I$6:I271)),H272*$C$2)</f>
        <v/>
      </c>
      <c r="J272" s="2" t="str">
        <f>IF(G272="",IF(G271="","",SUM($J$6:J271)),K272-I272)</f>
        <v/>
      </c>
      <c r="K272" s="2" t="str">
        <f>IF(G272="",IF(G271="","",SUM(K$6:K271)),$H$6*(100%+$C$2)^$I$1*$C$2/((100%+$C$2)^$I$1-1))</f>
        <v/>
      </c>
      <c r="O272" s="15" t="str">
        <f t="shared" si="32"/>
        <v/>
      </c>
      <c r="P272" s="51" t="str">
        <f t="shared" si="33"/>
        <v/>
      </c>
      <c r="Q272" s="2" t="str">
        <f t="shared" si="39"/>
        <v/>
      </c>
      <c r="R272" s="18" t="str">
        <f t="shared" si="34"/>
        <v/>
      </c>
    </row>
    <row r="273" spans="1:18" x14ac:dyDescent="0.35">
      <c r="A273" s="1" t="str">
        <f t="shared" si="35"/>
        <v/>
      </c>
      <c r="B273" s="2" t="str">
        <f t="shared" si="36"/>
        <v/>
      </c>
      <c r="C273" s="2" t="str">
        <f>IF(A273="",IF(A272="","",SUM($C$6:C272)),B273*$C$2)</f>
        <v/>
      </c>
      <c r="D273" s="2" t="str">
        <f>IF(A273="",IF(A272="","",SUM($D$6:D272)),($B$6/$I$1))</f>
        <v/>
      </c>
      <c r="E273" s="2" t="str">
        <f>IF(A273="",IF(A272="","",SUM($E$6:E272)),C273+D273)</f>
        <v/>
      </c>
      <c r="G273" s="1" t="str">
        <f t="shared" si="37"/>
        <v/>
      </c>
      <c r="H273" s="2" t="str">
        <f t="shared" si="38"/>
        <v/>
      </c>
      <c r="I273" s="2" t="str">
        <f>IF(G273="",IF(G272="","",SUM($I$6:I272)),H273*$C$2)</f>
        <v/>
      </c>
      <c r="J273" s="2" t="str">
        <f>IF(G273="",IF(G272="","",SUM($J$6:J272)),K273-I273)</f>
        <v/>
      </c>
      <c r="K273" s="2" t="str">
        <f>IF(G273="",IF(G272="","",SUM(K$6:K272)),$H$6*(100%+$C$2)^$I$1*$C$2/((100%+$C$2)^$I$1-1))</f>
        <v/>
      </c>
      <c r="O273" s="15" t="str">
        <f t="shared" si="32"/>
        <v/>
      </c>
      <c r="P273" s="51" t="str">
        <f t="shared" si="33"/>
        <v/>
      </c>
      <c r="Q273" s="2" t="str">
        <f t="shared" si="39"/>
        <v/>
      </c>
      <c r="R273" s="18" t="str">
        <f t="shared" si="34"/>
        <v/>
      </c>
    </row>
    <row r="274" spans="1:18" x14ac:dyDescent="0.35">
      <c r="A274" s="1" t="str">
        <f t="shared" si="35"/>
        <v/>
      </c>
      <c r="B274" s="2" t="str">
        <f t="shared" si="36"/>
        <v/>
      </c>
      <c r="C274" s="2" t="str">
        <f>IF(A274="",IF(A273="","",SUM($C$6:C273)),B274*$C$2)</f>
        <v/>
      </c>
      <c r="D274" s="2" t="str">
        <f>IF(A274="",IF(A273="","",SUM($D$6:D273)),($B$6/$I$1))</f>
        <v/>
      </c>
      <c r="E274" s="2" t="str">
        <f>IF(A274="",IF(A273="","",SUM($E$6:E273)),C274+D274)</f>
        <v/>
      </c>
      <c r="G274" s="1" t="str">
        <f t="shared" si="37"/>
        <v/>
      </c>
      <c r="H274" s="2" t="str">
        <f t="shared" si="38"/>
        <v/>
      </c>
      <c r="I274" s="2" t="str">
        <f>IF(G274="",IF(G273="","",SUM($I$6:I273)),H274*$C$2)</f>
        <v/>
      </c>
      <c r="J274" s="2" t="str">
        <f>IF(G274="",IF(G273="","",SUM($J$6:J273)),K274-I274)</f>
        <v/>
      </c>
      <c r="K274" s="2" t="str">
        <f>IF(G274="",IF(G273="","",SUM(K$6:K273)),$H$6*(100%+$C$2)^$I$1*$C$2/((100%+$C$2)^$I$1-1))</f>
        <v/>
      </c>
      <c r="O274" s="15" t="str">
        <f t="shared" si="32"/>
        <v/>
      </c>
      <c r="P274" s="51" t="str">
        <f t="shared" si="33"/>
        <v/>
      </c>
      <c r="Q274" s="2" t="str">
        <f t="shared" si="39"/>
        <v/>
      </c>
      <c r="R274" s="18" t="str">
        <f t="shared" si="34"/>
        <v/>
      </c>
    </row>
    <row r="275" spans="1:18" x14ac:dyDescent="0.35">
      <c r="A275" s="1" t="str">
        <f t="shared" si="35"/>
        <v/>
      </c>
      <c r="B275" s="2" t="str">
        <f t="shared" si="36"/>
        <v/>
      </c>
      <c r="C275" s="2" t="str">
        <f>IF(A275="",IF(A274="","",SUM($C$6:C274)),B275*$C$2)</f>
        <v/>
      </c>
      <c r="D275" s="2" t="str">
        <f>IF(A275="",IF(A274="","",SUM($D$6:D274)),($B$6/$I$1))</f>
        <v/>
      </c>
      <c r="E275" s="2" t="str">
        <f>IF(A275="",IF(A274="","",SUM($E$6:E274)),C275+D275)</f>
        <v/>
      </c>
      <c r="G275" s="1" t="str">
        <f t="shared" si="37"/>
        <v/>
      </c>
      <c r="H275" s="2" t="str">
        <f t="shared" si="38"/>
        <v/>
      </c>
      <c r="I275" s="2" t="str">
        <f>IF(G275="",IF(G274="","",SUM($I$6:I274)),H275*$C$2)</f>
        <v/>
      </c>
      <c r="J275" s="2" t="str">
        <f>IF(G275="",IF(G274="","",SUM($J$6:J274)),K275-I275)</f>
        <v/>
      </c>
      <c r="K275" s="2" t="str">
        <f>IF(G275="",IF(G274="","",SUM(K$6:K274)),$H$6*(100%+$C$2)^$I$1*$C$2/((100%+$C$2)^$I$1-1))</f>
        <v/>
      </c>
      <c r="O275" s="15" t="str">
        <f t="shared" si="32"/>
        <v/>
      </c>
      <c r="P275" s="51" t="str">
        <f t="shared" si="33"/>
        <v/>
      </c>
      <c r="Q275" s="2" t="str">
        <f t="shared" si="39"/>
        <v/>
      </c>
      <c r="R275" s="18" t="str">
        <f t="shared" si="34"/>
        <v/>
      </c>
    </row>
    <row r="276" spans="1:18" x14ac:dyDescent="0.35">
      <c r="A276" s="1" t="str">
        <f t="shared" si="35"/>
        <v/>
      </c>
      <c r="B276" s="2" t="str">
        <f t="shared" si="36"/>
        <v/>
      </c>
      <c r="C276" s="2" t="str">
        <f>IF(A276="",IF(A275="","",SUM($C$6:C275)),B276*$C$2)</f>
        <v/>
      </c>
      <c r="D276" s="2" t="str">
        <f>IF(A276="",IF(A275="","",SUM($D$6:D275)),($B$6/$I$1))</f>
        <v/>
      </c>
      <c r="E276" s="2" t="str">
        <f>IF(A276="",IF(A275="","",SUM($E$6:E275)),C276+D276)</f>
        <v/>
      </c>
      <c r="G276" s="1" t="str">
        <f t="shared" si="37"/>
        <v/>
      </c>
      <c r="H276" s="2" t="str">
        <f t="shared" si="38"/>
        <v/>
      </c>
      <c r="I276" s="2" t="str">
        <f>IF(G276="",IF(G275="","",SUM($I$6:I275)),H276*$C$2)</f>
        <v/>
      </c>
      <c r="J276" s="2" t="str">
        <f>IF(G276="",IF(G275="","",SUM($J$6:J275)),K276-I276)</f>
        <v/>
      </c>
      <c r="K276" s="2" t="str">
        <f>IF(G276="",IF(G275="","",SUM(K$6:K275)),$H$6*(100%+$C$2)^$I$1*$C$2/((100%+$C$2)^$I$1-1))</f>
        <v/>
      </c>
      <c r="O276" s="15" t="str">
        <f t="shared" si="32"/>
        <v/>
      </c>
      <c r="P276" s="51" t="str">
        <f t="shared" si="33"/>
        <v/>
      </c>
      <c r="Q276" s="2" t="str">
        <f t="shared" si="39"/>
        <v/>
      </c>
      <c r="R276" s="18" t="str">
        <f t="shared" si="34"/>
        <v/>
      </c>
    </row>
    <row r="277" spans="1:18" x14ac:dyDescent="0.35">
      <c r="A277" s="1" t="str">
        <f t="shared" si="35"/>
        <v/>
      </c>
      <c r="B277" s="2" t="str">
        <f t="shared" si="36"/>
        <v/>
      </c>
      <c r="C277" s="2" t="str">
        <f>IF(A277="",IF(A276="","",SUM($C$6:C276)),B277*$C$2)</f>
        <v/>
      </c>
      <c r="D277" s="2" t="str">
        <f>IF(A277="",IF(A276="","",SUM($D$6:D276)),($B$6/$I$1))</f>
        <v/>
      </c>
      <c r="E277" s="2" t="str">
        <f>IF(A277="",IF(A276="","",SUM($E$6:E276)),C277+D277)</f>
        <v/>
      </c>
      <c r="G277" s="1" t="str">
        <f t="shared" si="37"/>
        <v/>
      </c>
      <c r="H277" s="2" t="str">
        <f t="shared" si="38"/>
        <v/>
      </c>
      <c r="I277" s="2" t="str">
        <f>IF(G277="",IF(G276="","",SUM($I$6:I276)),H277*$C$2)</f>
        <v/>
      </c>
      <c r="J277" s="2" t="str">
        <f>IF(G277="",IF(G276="","",SUM($J$6:J276)),K277-I277)</f>
        <v/>
      </c>
      <c r="K277" s="2" t="str">
        <f>IF(G277="",IF(G276="","",SUM(K$6:K276)),$H$6*(100%+$C$2)^$I$1*$C$2/((100%+$C$2)^$I$1-1))</f>
        <v/>
      </c>
      <c r="O277" s="15" t="str">
        <f t="shared" si="32"/>
        <v/>
      </c>
      <c r="P277" s="51" t="str">
        <f t="shared" si="33"/>
        <v/>
      </c>
      <c r="Q277" s="2" t="str">
        <f t="shared" si="39"/>
        <v/>
      </c>
      <c r="R277" s="18" t="str">
        <f t="shared" si="34"/>
        <v/>
      </c>
    </row>
    <row r="278" spans="1:18" x14ac:dyDescent="0.35">
      <c r="A278" s="1" t="str">
        <f t="shared" si="35"/>
        <v/>
      </c>
      <c r="B278" s="2" t="str">
        <f t="shared" si="36"/>
        <v/>
      </c>
      <c r="C278" s="2" t="str">
        <f>IF(A278="",IF(A277="","",SUM($C$6:C277)),B278*$C$2)</f>
        <v/>
      </c>
      <c r="D278" s="2" t="str">
        <f>IF(A278="",IF(A277="","",SUM($D$6:D277)),($B$6/$I$1))</f>
        <v/>
      </c>
      <c r="E278" s="2" t="str">
        <f>IF(A278="",IF(A277="","",SUM($E$6:E277)),C278+D278)</f>
        <v/>
      </c>
      <c r="G278" s="1" t="str">
        <f t="shared" si="37"/>
        <v/>
      </c>
      <c r="H278" s="2" t="str">
        <f t="shared" si="38"/>
        <v/>
      </c>
      <c r="I278" s="2" t="str">
        <f>IF(G278="",IF(G277="","",SUM($I$6:I277)),H278*$C$2)</f>
        <v/>
      </c>
      <c r="J278" s="2" t="str">
        <f>IF(G278="",IF(G277="","",SUM($J$6:J277)),K278-I278)</f>
        <v/>
      </c>
      <c r="K278" s="2" t="str">
        <f>IF(G278="",IF(G277="","",SUM(K$6:K277)),$H$6*(100%+$C$2)^$I$1*$C$2/((100%+$C$2)^$I$1-1))</f>
        <v/>
      </c>
      <c r="O278" s="15" t="str">
        <f t="shared" si="32"/>
        <v/>
      </c>
      <c r="P278" s="51" t="str">
        <f t="shared" si="33"/>
        <v/>
      </c>
      <c r="Q278" s="2" t="str">
        <f t="shared" si="39"/>
        <v/>
      </c>
      <c r="R278" s="18" t="str">
        <f t="shared" si="34"/>
        <v/>
      </c>
    </row>
    <row r="279" spans="1:18" x14ac:dyDescent="0.35">
      <c r="A279" s="1" t="str">
        <f t="shared" si="35"/>
        <v/>
      </c>
      <c r="B279" s="2" t="str">
        <f t="shared" si="36"/>
        <v/>
      </c>
      <c r="C279" s="2" t="str">
        <f>IF(A279="",IF(A278="","",SUM($C$6:C278)),B279*$C$2)</f>
        <v/>
      </c>
      <c r="D279" s="2" t="str">
        <f>IF(A279="",IF(A278="","",SUM($D$6:D278)),($B$6/$I$1))</f>
        <v/>
      </c>
      <c r="E279" s="2" t="str">
        <f>IF(A279="",IF(A278="","",SUM($E$6:E278)),C279+D279)</f>
        <v/>
      </c>
      <c r="G279" s="1" t="str">
        <f t="shared" si="37"/>
        <v/>
      </c>
      <c r="H279" s="2" t="str">
        <f t="shared" si="38"/>
        <v/>
      </c>
      <c r="I279" s="2" t="str">
        <f>IF(G279="",IF(G278="","",SUM($I$6:I278)),H279*$C$2)</f>
        <v/>
      </c>
      <c r="J279" s="2" t="str">
        <f>IF(G279="",IF(G278="","",SUM($J$6:J278)),K279-I279)</f>
        <v/>
      </c>
      <c r="K279" s="2" t="str">
        <f>IF(G279="",IF(G278="","",SUM(K$6:K278)),$H$6*(100%+$C$2)^$I$1*$C$2/((100%+$C$2)^$I$1-1))</f>
        <v/>
      </c>
      <c r="O279" s="15" t="str">
        <f t="shared" si="32"/>
        <v/>
      </c>
      <c r="P279" s="51" t="str">
        <f t="shared" si="33"/>
        <v/>
      </c>
      <c r="Q279" s="2" t="str">
        <f t="shared" si="39"/>
        <v/>
      </c>
      <c r="R279" s="18" t="str">
        <f t="shared" si="34"/>
        <v/>
      </c>
    </row>
    <row r="280" spans="1:18" x14ac:dyDescent="0.35">
      <c r="A280" s="1" t="str">
        <f t="shared" si="35"/>
        <v/>
      </c>
      <c r="B280" s="2" t="str">
        <f t="shared" si="36"/>
        <v/>
      </c>
      <c r="C280" s="2" t="str">
        <f>IF(A280="",IF(A279="","",SUM($C$6:C279)),B280*$C$2)</f>
        <v/>
      </c>
      <c r="D280" s="2" t="str">
        <f>IF(A280="",IF(A279="","",SUM($D$6:D279)),($B$6/$I$1))</f>
        <v/>
      </c>
      <c r="E280" s="2" t="str">
        <f>IF(A280="",IF(A279="","",SUM($E$6:E279)),C280+D280)</f>
        <v/>
      </c>
      <c r="G280" s="1" t="str">
        <f t="shared" si="37"/>
        <v/>
      </c>
      <c r="H280" s="2" t="str">
        <f t="shared" si="38"/>
        <v/>
      </c>
      <c r="I280" s="2" t="str">
        <f>IF(G280="",IF(G279="","",SUM($I$6:I279)),H280*$C$2)</f>
        <v/>
      </c>
      <c r="J280" s="2" t="str">
        <f>IF(G280="",IF(G279="","",SUM($J$6:J279)),K280-I280)</f>
        <v/>
      </c>
      <c r="K280" s="2" t="str">
        <f>IF(G280="",IF(G279="","",SUM(K$6:K279)),$H$6*(100%+$C$2)^$I$1*$C$2/((100%+$C$2)^$I$1-1))</f>
        <v/>
      </c>
      <c r="O280" s="15" t="str">
        <f t="shared" si="32"/>
        <v/>
      </c>
      <c r="P280" s="51" t="str">
        <f t="shared" si="33"/>
        <v/>
      </c>
      <c r="Q280" s="2" t="str">
        <f t="shared" si="39"/>
        <v/>
      </c>
      <c r="R280" s="18" t="str">
        <f t="shared" si="34"/>
        <v/>
      </c>
    </row>
    <row r="281" spans="1:18" x14ac:dyDescent="0.35">
      <c r="A281" s="1" t="str">
        <f t="shared" si="35"/>
        <v/>
      </c>
      <c r="B281" s="2" t="str">
        <f t="shared" si="36"/>
        <v/>
      </c>
      <c r="C281" s="2" t="str">
        <f>IF(A281="",IF(A280="","",SUM($C$6:C280)),B281*$C$2)</f>
        <v/>
      </c>
      <c r="D281" s="2" t="str">
        <f>IF(A281="",IF(A280="","",SUM($D$6:D280)),($B$6/$I$1))</f>
        <v/>
      </c>
      <c r="E281" s="2" t="str">
        <f>IF(A281="",IF(A280="","",SUM($E$6:E280)),C281+D281)</f>
        <v/>
      </c>
      <c r="G281" s="1" t="str">
        <f t="shared" si="37"/>
        <v/>
      </c>
      <c r="H281" s="2" t="str">
        <f t="shared" si="38"/>
        <v/>
      </c>
      <c r="I281" s="2" t="str">
        <f>IF(G281="",IF(G280="","",SUM($I$6:I280)),H281*$C$2)</f>
        <v/>
      </c>
      <c r="J281" s="2" t="str">
        <f>IF(G281="",IF(G280="","",SUM($J$6:J280)),K281-I281)</f>
        <v/>
      </c>
      <c r="K281" s="2" t="str">
        <f>IF(G281="",IF(G280="","",SUM(K$6:K280)),$H$6*(100%+$C$2)^$I$1*$C$2/((100%+$C$2)^$I$1-1))</f>
        <v/>
      </c>
      <c r="O281" s="15" t="str">
        <f t="shared" si="32"/>
        <v/>
      </c>
      <c r="P281" s="51" t="str">
        <f t="shared" si="33"/>
        <v/>
      </c>
      <c r="Q281" s="2" t="str">
        <f t="shared" si="39"/>
        <v/>
      </c>
      <c r="R281" s="18" t="str">
        <f t="shared" si="34"/>
        <v/>
      </c>
    </row>
    <row r="282" spans="1:18" x14ac:dyDescent="0.35">
      <c r="A282" s="1" t="str">
        <f t="shared" si="35"/>
        <v/>
      </c>
      <c r="B282" s="2" t="str">
        <f t="shared" si="36"/>
        <v/>
      </c>
      <c r="C282" s="2" t="str">
        <f>IF(A282="",IF(A281="","",SUM($C$6:C281)),B282*$C$2)</f>
        <v/>
      </c>
      <c r="D282" s="2" t="str">
        <f>IF(A282="",IF(A281="","",SUM($D$6:D281)),($B$6/$I$1))</f>
        <v/>
      </c>
      <c r="E282" s="2" t="str">
        <f>IF(A282="",IF(A281="","",SUM($E$6:E281)),C282+D282)</f>
        <v/>
      </c>
      <c r="G282" s="1" t="str">
        <f t="shared" si="37"/>
        <v/>
      </c>
      <c r="H282" s="2" t="str">
        <f t="shared" si="38"/>
        <v/>
      </c>
      <c r="I282" s="2" t="str">
        <f>IF(G282="",IF(G281="","",SUM($I$6:I281)),H282*$C$2)</f>
        <v/>
      </c>
      <c r="J282" s="2" t="str">
        <f>IF(G282="",IF(G281="","",SUM($J$6:J281)),K282-I282)</f>
        <v/>
      </c>
      <c r="K282" s="2" t="str">
        <f>IF(G282="",IF(G281="","",SUM(K$6:K281)),$H$6*(100%+$C$2)^$I$1*$C$2/((100%+$C$2)^$I$1-1))</f>
        <v/>
      </c>
      <c r="O282" s="15" t="str">
        <f t="shared" si="32"/>
        <v/>
      </c>
      <c r="P282" s="51" t="str">
        <f t="shared" si="33"/>
        <v/>
      </c>
      <c r="Q282" s="2" t="str">
        <f t="shared" si="39"/>
        <v/>
      </c>
      <c r="R282" s="18" t="str">
        <f t="shared" si="34"/>
        <v/>
      </c>
    </row>
    <row r="283" spans="1:18" x14ac:dyDescent="0.35">
      <c r="A283" s="1" t="str">
        <f t="shared" si="35"/>
        <v/>
      </c>
      <c r="B283" s="2" t="str">
        <f t="shared" si="36"/>
        <v/>
      </c>
      <c r="C283" s="2" t="str">
        <f>IF(A283="",IF(A282="","",SUM($C$6:C282)),B283*$C$2)</f>
        <v/>
      </c>
      <c r="D283" s="2" t="str">
        <f>IF(A283="",IF(A282="","",SUM($D$6:D282)),($B$6/$I$1))</f>
        <v/>
      </c>
      <c r="E283" s="2" t="str">
        <f>IF(A283="",IF(A282="","",SUM($E$6:E282)),C283+D283)</f>
        <v/>
      </c>
      <c r="G283" s="1" t="str">
        <f t="shared" si="37"/>
        <v/>
      </c>
      <c r="H283" s="2" t="str">
        <f t="shared" si="38"/>
        <v/>
      </c>
      <c r="I283" s="2" t="str">
        <f>IF(G283="",IF(G282="","",SUM($I$6:I282)),H283*$C$2)</f>
        <v/>
      </c>
      <c r="J283" s="2" t="str">
        <f>IF(G283="",IF(G282="","",SUM($J$6:J282)),K283-I283)</f>
        <v/>
      </c>
      <c r="K283" s="2" t="str">
        <f>IF(G283="",IF(G282="","",SUM(K$6:K282)),$H$6*(100%+$C$2)^$I$1*$C$2/((100%+$C$2)^$I$1-1))</f>
        <v/>
      </c>
      <c r="O283" s="15" t="str">
        <f t="shared" si="32"/>
        <v/>
      </c>
      <c r="P283" s="51" t="str">
        <f t="shared" si="33"/>
        <v/>
      </c>
      <c r="Q283" s="2" t="str">
        <f t="shared" si="39"/>
        <v/>
      </c>
      <c r="R283" s="18" t="str">
        <f t="shared" si="34"/>
        <v/>
      </c>
    </row>
    <row r="284" spans="1:18" x14ac:dyDescent="0.35">
      <c r="A284" s="1" t="str">
        <f t="shared" si="35"/>
        <v/>
      </c>
      <c r="B284" s="2" t="str">
        <f t="shared" si="36"/>
        <v/>
      </c>
      <c r="C284" s="2" t="str">
        <f>IF(A284="",IF(A283="","",SUM($C$6:C283)),B284*$C$2)</f>
        <v/>
      </c>
      <c r="D284" s="2" t="str">
        <f>IF(A284="",IF(A283="","",SUM($D$6:D283)),($B$6/$I$1))</f>
        <v/>
      </c>
      <c r="E284" s="2" t="str">
        <f>IF(A284="",IF(A283="","",SUM($E$6:E283)),C284+D284)</f>
        <v/>
      </c>
      <c r="G284" s="1" t="str">
        <f t="shared" si="37"/>
        <v/>
      </c>
      <c r="H284" s="2" t="str">
        <f t="shared" si="38"/>
        <v/>
      </c>
      <c r="I284" s="2" t="str">
        <f>IF(G284="",IF(G283="","",SUM($I$6:I283)),H284*$C$2)</f>
        <v/>
      </c>
      <c r="J284" s="2" t="str">
        <f>IF(G284="",IF(G283="","",SUM($J$6:J283)),K284-I284)</f>
        <v/>
      </c>
      <c r="K284" s="2" t="str">
        <f>IF(G284="",IF(G283="","",SUM(K$6:K283)),$H$6*(100%+$C$2)^$I$1*$C$2/((100%+$C$2)^$I$1-1))</f>
        <v/>
      </c>
      <c r="O284" s="15" t="str">
        <f t="shared" si="32"/>
        <v/>
      </c>
      <c r="P284" s="51" t="str">
        <f t="shared" si="33"/>
        <v/>
      </c>
      <c r="Q284" s="2" t="str">
        <f t="shared" si="39"/>
        <v/>
      </c>
      <c r="R284" s="18" t="str">
        <f t="shared" si="34"/>
        <v/>
      </c>
    </row>
    <row r="285" spans="1:18" x14ac:dyDescent="0.35">
      <c r="A285" s="1" t="str">
        <f t="shared" si="35"/>
        <v/>
      </c>
      <c r="B285" s="2" t="str">
        <f t="shared" si="36"/>
        <v/>
      </c>
      <c r="C285" s="2" t="str">
        <f>IF(A285="",IF(A284="","",SUM($C$6:C284)),B285*$C$2)</f>
        <v/>
      </c>
      <c r="D285" s="2" t="str">
        <f>IF(A285="",IF(A284="","",SUM($D$6:D284)),($B$6/$I$1))</f>
        <v/>
      </c>
      <c r="E285" s="2" t="str">
        <f>IF(A285="",IF(A284="","",SUM($E$6:E284)),C285+D285)</f>
        <v/>
      </c>
      <c r="G285" s="1" t="str">
        <f t="shared" si="37"/>
        <v/>
      </c>
      <c r="H285" s="2" t="str">
        <f t="shared" si="38"/>
        <v/>
      </c>
      <c r="I285" s="2" t="str">
        <f>IF(G285="",IF(G284="","",SUM($I$6:I284)),H285*$C$2)</f>
        <v/>
      </c>
      <c r="J285" s="2" t="str">
        <f>IF(G285="",IF(G284="","",SUM($J$6:J284)),K285-I285)</f>
        <v/>
      </c>
      <c r="K285" s="2" t="str">
        <f>IF(G285="",IF(G284="","",SUM(K$6:K284)),$H$6*(100%+$C$2)^$I$1*$C$2/((100%+$C$2)^$I$1-1))</f>
        <v/>
      </c>
      <c r="O285" s="15" t="str">
        <f t="shared" si="32"/>
        <v/>
      </c>
      <c r="P285" s="51" t="str">
        <f t="shared" si="33"/>
        <v/>
      </c>
      <c r="Q285" s="2" t="str">
        <f t="shared" si="39"/>
        <v/>
      </c>
      <c r="R285" s="18" t="str">
        <f t="shared" si="34"/>
        <v/>
      </c>
    </row>
    <row r="286" spans="1:18" x14ac:dyDescent="0.35">
      <c r="A286" s="1" t="str">
        <f t="shared" si="35"/>
        <v/>
      </c>
      <c r="B286" s="2" t="str">
        <f t="shared" si="36"/>
        <v/>
      </c>
      <c r="C286" s="2" t="str">
        <f>IF(A286="",IF(A285="","",SUM($C$6:C285)),B286*$C$2)</f>
        <v/>
      </c>
      <c r="D286" s="2" t="str">
        <f>IF(A286="",IF(A285="","",SUM($D$6:D285)),($B$6/$I$1))</f>
        <v/>
      </c>
      <c r="E286" s="2" t="str">
        <f>IF(A286="",IF(A285="","",SUM($E$6:E285)),C286+D286)</f>
        <v/>
      </c>
      <c r="G286" s="1" t="str">
        <f t="shared" si="37"/>
        <v/>
      </c>
      <c r="H286" s="2" t="str">
        <f t="shared" si="38"/>
        <v/>
      </c>
      <c r="I286" s="2" t="str">
        <f>IF(G286="",IF(G285="","",SUM($I$6:I285)),H286*$C$2)</f>
        <v/>
      </c>
      <c r="J286" s="2" t="str">
        <f>IF(G286="",IF(G285="","",SUM($J$6:J285)),K286-I286)</f>
        <v/>
      </c>
      <c r="K286" s="2" t="str">
        <f>IF(G286="",IF(G285="","",SUM(K$6:K285)),$H$6*(100%+$C$2)^$I$1*$C$2/((100%+$C$2)^$I$1-1))</f>
        <v/>
      </c>
      <c r="O286" s="15" t="str">
        <f t="shared" si="32"/>
        <v/>
      </c>
      <c r="P286" s="51" t="str">
        <f t="shared" si="33"/>
        <v/>
      </c>
      <c r="Q286" s="2" t="str">
        <f t="shared" si="39"/>
        <v/>
      </c>
      <c r="R286" s="18" t="str">
        <f t="shared" si="34"/>
        <v/>
      </c>
    </row>
    <row r="287" spans="1:18" x14ac:dyDescent="0.35">
      <c r="A287" s="1" t="str">
        <f t="shared" si="35"/>
        <v/>
      </c>
      <c r="B287" s="2" t="str">
        <f t="shared" si="36"/>
        <v/>
      </c>
      <c r="C287" s="2" t="str">
        <f>IF(A287="",IF(A286="","",SUM($C$6:C286)),B287*$C$2)</f>
        <v/>
      </c>
      <c r="D287" s="2" t="str">
        <f>IF(A287="",IF(A286="","",SUM($D$6:D286)),($B$6/$I$1))</f>
        <v/>
      </c>
      <c r="E287" s="2" t="str">
        <f>IF(A287="",IF(A286="","",SUM($E$6:E286)),C287+D287)</f>
        <v/>
      </c>
      <c r="G287" s="1" t="str">
        <f t="shared" si="37"/>
        <v/>
      </c>
      <c r="H287" s="2" t="str">
        <f t="shared" si="38"/>
        <v/>
      </c>
      <c r="I287" s="2" t="str">
        <f>IF(G287="",IF(G286="","",SUM($I$6:I286)),H287*$C$2)</f>
        <v/>
      </c>
      <c r="J287" s="2" t="str">
        <f>IF(G287="",IF(G286="","",SUM($J$6:J286)),K287-I287)</f>
        <v/>
      </c>
      <c r="K287" s="2" t="str">
        <f>IF(G287="",IF(G286="","",SUM(K$6:K286)),$H$6*(100%+$C$2)^$I$1*$C$2/((100%+$C$2)^$I$1-1))</f>
        <v/>
      </c>
      <c r="O287" s="15" t="str">
        <f t="shared" si="32"/>
        <v/>
      </c>
      <c r="P287" s="51" t="str">
        <f t="shared" si="33"/>
        <v/>
      </c>
      <c r="Q287" s="2" t="str">
        <f t="shared" si="39"/>
        <v/>
      </c>
      <c r="R287" s="18" t="str">
        <f t="shared" si="34"/>
        <v/>
      </c>
    </row>
    <row r="288" spans="1:18" x14ac:dyDescent="0.35">
      <c r="A288" s="1" t="str">
        <f t="shared" si="35"/>
        <v/>
      </c>
      <c r="B288" s="2" t="str">
        <f t="shared" si="36"/>
        <v/>
      </c>
      <c r="C288" s="2" t="str">
        <f>IF(A288="",IF(A287="","",SUM($C$6:C287)),B288*$C$2)</f>
        <v/>
      </c>
      <c r="D288" s="2" t="str">
        <f>IF(A288="",IF(A287="","",SUM($D$6:D287)),($B$6/$I$1))</f>
        <v/>
      </c>
      <c r="E288" s="2" t="str">
        <f>IF(A288="",IF(A287="","",SUM($E$6:E287)),C288+D288)</f>
        <v/>
      </c>
      <c r="G288" s="1" t="str">
        <f t="shared" si="37"/>
        <v/>
      </c>
      <c r="H288" s="2" t="str">
        <f t="shared" si="38"/>
        <v/>
      </c>
      <c r="I288" s="2" t="str">
        <f>IF(G288="",IF(G287="","",SUM($I$6:I287)),H288*$C$2)</f>
        <v/>
      </c>
      <c r="J288" s="2" t="str">
        <f>IF(G288="",IF(G287="","",SUM($J$6:J287)),K288-I288)</f>
        <v/>
      </c>
      <c r="K288" s="2" t="str">
        <f>IF(G288="",IF(G287="","",SUM(K$6:K287)),$H$6*(100%+$C$2)^$I$1*$C$2/((100%+$C$2)^$I$1-1))</f>
        <v/>
      </c>
      <c r="O288" s="15" t="str">
        <f t="shared" si="32"/>
        <v/>
      </c>
      <c r="P288" s="51" t="str">
        <f t="shared" si="33"/>
        <v/>
      </c>
      <c r="Q288" s="2" t="str">
        <f t="shared" si="39"/>
        <v/>
      </c>
      <c r="R288" s="18" t="str">
        <f t="shared" si="34"/>
        <v/>
      </c>
    </row>
    <row r="289" spans="1:18" x14ac:dyDescent="0.35">
      <c r="A289" s="1" t="str">
        <f t="shared" si="35"/>
        <v/>
      </c>
      <c r="B289" s="2" t="str">
        <f t="shared" si="36"/>
        <v/>
      </c>
      <c r="C289" s="2" t="str">
        <f>IF(A289="",IF(A288="","",SUM($C$6:C288)),B289*$C$2)</f>
        <v/>
      </c>
      <c r="D289" s="2" t="str">
        <f>IF(A289="",IF(A288="","",SUM($D$6:D288)),($B$6/$I$1))</f>
        <v/>
      </c>
      <c r="E289" s="2" t="str">
        <f>IF(A289="",IF(A288="","",SUM($E$6:E288)),C289+D289)</f>
        <v/>
      </c>
      <c r="G289" s="1" t="str">
        <f t="shared" si="37"/>
        <v/>
      </c>
      <c r="H289" s="2" t="str">
        <f t="shared" si="38"/>
        <v/>
      </c>
      <c r="I289" s="2" t="str">
        <f>IF(G289="",IF(G288="","",SUM($I$6:I288)),H289*$C$2)</f>
        <v/>
      </c>
      <c r="J289" s="2" t="str">
        <f>IF(G289="",IF(G288="","",SUM($J$6:J288)),K289-I289)</f>
        <v/>
      </c>
      <c r="K289" s="2" t="str">
        <f>IF(G289="",IF(G288="","",SUM(K$6:K288)),$H$6*(100%+$C$2)^$I$1*$C$2/((100%+$C$2)^$I$1-1))</f>
        <v/>
      </c>
      <c r="O289" s="15" t="str">
        <f t="shared" si="32"/>
        <v/>
      </c>
      <c r="P289" s="51" t="str">
        <f t="shared" si="33"/>
        <v/>
      </c>
      <c r="Q289" s="2" t="str">
        <f t="shared" si="39"/>
        <v/>
      </c>
      <c r="R289" s="18" t="str">
        <f t="shared" si="34"/>
        <v/>
      </c>
    </row>
    <row r="290" spans="1:18" x14ac:dyDescent="0.35">
      <c r="A290" s="1" t="str">
        <f t="shared" si="35"/>
        <v/>
      </c>
      <c r="B290" s="2" t="str">
        <f t="shared" si="36"/>
        <v/>
      </c>
      <c r="C290" s="2" t="str">
        <f>IF(A290="",IF(A289="","",SUM($C$6:C289)),B290*$C$2)</f>
        <v/>
      </c>
      <c r="D290" s="2" t="str">
        <f>IF(A290="",IF(A289="","",SUM($D$6:D289)),($B$6/$I$1))</f>
        <v/>
      </c>
      <c r="E290" s="2" t="str">
        <f>IF(A290="",IF(A289="","",SUM($E$6:E289)),C290+D290)</f>
        <v/>
      </c>
      <c r="G290" s="1" t="str">
        <f t="shared" si="37"/>
        <v/>
      </c>
      <c r="H290" s="2" t="str">
        <f t="shared" si="38"/>
        <v/>
      </c>
      <c r="I290" s="2" t="str">
        <f>IF(G290="",IF(G289="","",SUM($I$6:I289)),H290*$C$2)</f>
        <v/>
      </c>
      <c r="J290" s="2" t="str">
        <f>IF(G290="",IF(G289="","",SUM($J$6:J289)),K290-I290)</f>
        <v/>
      </c>
      <c r="K290" s="2" t="str">
        <f>IF(G290="",IF(G289="","",SUM(K$6:K289)),$H$6*(100%+$C$2)^$I$1*$C$2/((100%+$C$2)^$I$1-1))</f>
        <v/>
      </c>
      <c r="O290" s="15" t="str">
        <f t="shared" si="32"/>
        <v/>
      </c>
      <c r="P290" s="51" t="str">
        <f t="shared" si="33"/>
        <v/>
      </c>
      <c r="Q290" s="2" t="str">
        <f t="shared" si="39"/>
        <v/>
      </c>
      <c r="R290" s="18" t="str">
        <f t="shared" si="34"/>
        <v/>
      </c>
    </row>
    <row r="291" spans="1:18" x14ac:dyDescent="0.35">
      <c r="A291" s="1" t="str">
        <f t="shared" si="35"/>
        <v/>
      </c>
      <c r="B291" s="2" t="str">
        <f t="shared" si="36"/>
        <v/>
      </c>
      <c r="C291" s="2" t="str">
        <f>IF(A291="",IF(A290="","",SUM($C$6:C290)),B291*$C$2)</f>
        <v/>
      </c>
      <c r="D291" s="2" t="str">
        <f>IF(A291="",IF(A290="","",SUM($D$6:D290)),($B$6/$I$1))</f>
        <v/>
      </c>
      <c r="E291" s="2" t="str">
        <f>IF(A291="",IF(A290="","",SUM($E$6:E290)),C291+D291)</f>
        <v/>
      </c>
      <c r="G291" s="1" t="str">
        <f t="shared" si="37"/>
        <v/>
      </c>
      <c r="H291" s="2" t="str">
        <f t="shared" si="38"/>
        <v/>
      </c>
      <c r="I291" s="2" t="str">
        <f>IF(G291="",IF(G290="","",SUM($I$6:I290)),H291*$C$2)</f>
        <v/>
      </c>
      <c r="J291" s="2" t="str">
        <f>IF(G291="",IF(G290="","",SUM($J$6:J290)),K291-I291)</f>
        <v/>
      </c>
      <c r="K291" s="2" t="str">
        <f>IF(G291="",IF(G290="","",SUM(K$6:K290)),$H$6*(100%+$C$2)^$I$1*$C$2/((100%+$C$2)^$I$1-1))</f>
        <v/>
      </c>
      <c r="O291" s="15" t="str">
        <f t="shared" si="32"/>
        <v/>
      </c>
      <c r="P291" s="51" t="str">
        <f t="shared" si="33"/>
        <v/>
      </c>
      <c r="Q291" s="2" t="str">
        <f t="shared" si="39"/>
        <v/>
      </c>
      <c r="R291" s="18" t="str">
        <f t="shared" si="34"/>
        <v/>
      </c>
    </row>
    <row r="292" spans="1:18" x14ac:dyDescent="0.35">
      <c r="A292" s="1" t="str">
        <f t="shared" si="35"/>
        <v/>
      </c>
      <c r="B292" s="2" t="str">
        <f t="shared" si="36"/>
        <v/>
      </c>
      <c r="C292" s="2" t="str">
        <f>IF(A292="",IF(A291="","",SUM($C$6:C291)),B292*$C$2)</f>
        <v/>
      </c>
      <c r="D292" s="2" t="str">
        <f>IF(A292="",IF(A291="","",SUM($D$6:D291)),($B$6/$I$1))</f>
        <v/>
      </c>
      <c r="E292" s="2" t="str">
        <f>IF(A292="",IF(A291="","",SUM($E$6:E291)),C292+D292)</f>
        <v/>
      </c>
      <c r="G292" s="1" t="str">
        <f t="shared" si="37"/>
        <v/>
      </c>
      <c r="H292" s="2" t="str">
        <f t="shared" si="38"/>
        <v/>
      </c>
      <c r="I292" s="2" t="str">
        <f>IF(G292="",IF(G291="","",SUM($I$6:I291)),H292*$C$2)</f>
        <v/>
      </c>
      <c r="J292" s="2" t="str">
        <f>IF(G292="",IF(G291="","",SUM($J$6:J291)),K292-I292)</f>
        <v/>
      </c>
      <c r="K292" s="2" t="str">
        <f>IF(G292="",IF(G291="","",SUM(K$6:K291)),$H$6*(100%+$C$2)^$I$1*$C$2/((100%+$C$2)^$I$1-1))</f>
        <v/>
      </c>
      <c r="O292" s="15" t="str">
        <f t="shared" si="32"/>
        <v/>
      </c>
      <c r="P292" s="51" t="str">
        <f t="shared" si="33"/>
        <v/>
      </c>
      <c r="Q292" s="2" t="str">
        <f t="shared" si="39"/>
        <v/>
      </c>
      <c r="R292" s="18" t="str">
        <f t="shared" si="34"/>
        <v/>
      </c>
    </row>
    <row r="293" spans="1:18" x14ac:dyDescent="0.35">
      <c r="A293" s="1" t="str">
        <f t="shared" si="35"/>
        <v/>
      </c>
      <c r="B293" s="2" t="str">
        <f t="shared" si="36"/>
        <v/>
      </c>
      <c r="C293" s="2" t="str">
        <f>IF(A293="",IF(A292="","",SUM($C$6:C292)),B293*$C$2)</f>
        <v/>
      </c>
      <c r="D293" s="2" t="str">
        <f>IF(A293="",IF(A292="","",SUM($D$6:D292)),($B$6/$I$1))</f>
        <v/>
      </c>
      <c r="E293" s="2" t="str">
        <f>IF(A293="",IF(A292="","",SUM($E$6:E292)),C293+D293)</f>
        <v/>
      </c>
      <c r="G293" s="1" t="str">
        <f t="shared" si="37"/>
        <v/>
      </c>
      <c r="H293" s="2" t="str">
        <f t="shared" si="38"/>
        <v/>
      </c>
      <c r="I293" s="2" t="str">
        <f>IF(G293="",IF(G292="","",SUM($I$6:I292)),H293*$C$2)</f>
        <v/>
      </c>
      <c r="J293" s="2" t="str">
        <f>IF(G293="",IF(G292="","",SUM($J$6:J292)),K293-I293)</f>
        <v/>
      </c>
      <c r="K293" s="2" t="str">
        <f>IF(G293="",IF(G292="","",SUM(K$6:K292)),$H$6*(100%+$C$2)^$I$1*$C$2/((100%+$C$2)^$I$1-1))</f>
        <v/>
      </c>
      <c r="O293" s="15" t="str">
        <f t="shared" si="32"/>
        <v/>
      </c>
      <c r="P293" s="51" t="str">
        <f t="shared" si="33"/>
        <v/>
      </c>
      <c r="Q293" s="2" t="str">
        <f t="shared" si="39"/>
        <v/>
      </c>
      <c r="R293" s="18" t="str">
        <f t="shared" si="34"/>
        <v/>
      </c>
    </row>
    <row r="294" spans="1:18" x14ac:dyDescent="0.35">
      <c r="A294" s="1" t="str">
        <f t="shared" si="35"/>
        <v/>
      </c>
      <c r="B294" s="2" t="str">
        <f t="shared" si="36"/>
        <v/>
      </c>
      <c r="C294" s="2" t="str">
        <f>IF(A294="",IF(A293="","",SUM($C$6:C293)),B294*$C$2)</f>
        <v/>
      </c>
      <c r="D294" s="2" t="str">
        <f>IF(A294="",IF(A293="","",SUM($D$6:D293)),($B$6/$I$1))</f>
        <v/>
      </c>
      <c r="E294" s="2" t="str">
        <f>IF(A294="",IF(A293="","",SUM($E$6:E293)),C294+D294)</f>
        <v/>
      </c>
      <c r="G294" s="1" t="str">
        <f t="shared" si="37"/>
        <v/>
      </c>
      <c r="H294" s="2" t="str">
        <f t="shared" si="38"/>
        <v/>
      </c>
      <c r="I294" s="2" t="str">
        <f>IF(G294="",IF(G293="","",SUM($I$6:I293)),H294*$C$2)</f>
        <v/>
      </c>
      <c r="J294" s="2" t="str">
        <f>IF(G294="",IF(G293="","",SUM($J$6:J293)),K294-I294)</f>
        <v/>
      </c>
      <c r="K294" s="2" t="str">
        <f>IF(G294="",IF(G293="","",SUM(K$6:K293)),$H$6*(100%+$C$2)^$I$1*$C$2/((100%+$C$2)^$I$1-1))</f>
        <v/>
      </c>
      <c r="O294" s="15" t="str">
        <f t="shared" si="32"/>
        <v/>
      </c>
      <c r="P294" s="51" t="str">
        <f t="shared" si="33"/>
        <v/>
      </c>
      <c r="Q294" s="2" t="str">
        <f t="shared" si="39"/>
        <v/>
      </c>
      <c r="R294" s="18" t="str">
        <f t="shared" si="34"/>
        <v/>
      </c>
    </row>
    <row r="295" spans="1:18" x14ac:dyDescent="0.35">
      <c r="A295" s="1" t="str">
        <f t="shared" si="35"/>
        <v/>
      </c>
      <c r="B295" s="2" t="str">
        <f t="shared" si="36"/>
        <v/>
      </c>
      <c r="C295" s="2" t="str">
        <f>IF(A295="",IF(A294="","",SUM($C$6:C294)),B295*$C$2)</f>
        <v/>
      </c>
      <c r="D295" s="2" t="str">
        <f>IF(A295="",IF(A294="","",SUM($D$6:D294)),($B$6/$I$1))</f>
        <v/>
      </c>
      <c r="E295" s="2" t="str">
        <f>IF(A295="",IF(A294="","",SUM($E$6:E294)),C295+D295)</f>
        <v/>
      </c>
      <c r="G295" s="1" t="str">
        <f t="shared" si="37"/>
        <v/>
      </c>
      <c r="H295" s="2" t="str">
        <f t="shared" si="38"/>
        <v/>
      </c>
      <c r="I295" s="2" t="str">
        <f>IF(G295="",IF(G294="","",SUM($I$6:I294)),H295*$C$2)</f>
        <v/>
      </c>
      <c r="J295" s="2" t="str">
        <f>IF(G295="",IF(G294="","",SUM($J$6:J294)),K295-I295)</f>
        <v/>
      </c>
      <c r="K295" s="2" t="str">
        <f>IF(G295="",IF(G294="","",SUM(K$6:K294)),$H$6*(100%+$C$2)^$I$1*$C$2/((100%+$C$2)^$I$1-1))</f>
        <v/>
      </c>
      <c r="O295" s="15" t="str">
        <f t="shared" si="32"/>
        <v/>
      </c>
      <c r="P295" s="51" t="str">
        <f t="shared" si="33"/>
        <v/>
      </c>
      <c r="Q295" s="2" t="str">
        <f t="shared" si="39"/>
        <v/>
      </c>
      <c r="R295" s="18" t="str">
        <f t="shared" si="34"/>
        <v/>
      </c>
    </row>
    <row r="296" spans="1:18" x14ac:dyDescent="0.35">
      <c r="A296" s="1" t="str">
        <f t="shared" si="35"/>
        <v/>
      </c>
      <c r="B296" s="2" t="str">
        <f t="shared" si="36"/>
        <v/>
      </c>
      <c r="C296" s="2" t="str">
        <f>IF(A296="",IF(A295="","",SUM($C$6:C295)),B296*$C$2)</f>
        <v/>
      </c>
      <c r="D296" s="2" t="str">
        <f>IF(A296="",IF(A295="","",SUM($D$6:D295)),($B$6/$I$1))</f>
        <v/>
      </c>
      <c r="E296" s="2" t="str">
        <f>IF(A296="",IF(A295="","",SUM($E$6:E295)),C296+D296)</f>
        <v/>
      </c>
      <c r="G296" s="1" t="str">
        <f t="shared" si="37"/>
        <v/>
      </c>
      <c r="H296" s="2" t="str">
        <f t="shared" si="38"/>
        <v/>
      </c>
      <c r="I296" s="2" t="str">
        <f>IF(G296="",IF(G295="","",SUM($I$6:I295)),H296*$C$2)</f>
        <v/>
      </c>
      <c r="J296" s="2" t="str">
        <f>IF(G296="",IF(G295="","",SUM($J$6:J295)),K296-I296)</f>
        <v/>
      </c>
      <c r="K296" s="2" t="str">
        <f>IF(G296="",IF(G295="","",SUM(K$6:K295)),$H$6*(100%+$C$2)^$I$1*$C$2/((100%+$C$2)^$I$1-1))</f>
        <v/>
      </c>
      <c r="O296" s="15" t="str">
        <f t="shared" si="32"/>
        <v/>
      </c>
      <c r="P296" s="51" t="str">
        <f t="shared" si="33"/>
        <v/>
      </c>
      <c r="Q296" s="2" t="str">
        <f t="shared" si="39"/>
        <v/>
      </c>
      <c r="R296" s="18" t="str">
        <f t="shared" si="34"/>
        <v/>
      </c>
    </row>
    <row r="297" spans="1:18" x14ac:dyDescent="0.35">
      <c r="A297" s="1" t="str">
        <f t="shared" si="35"/>
        <v/>
      </c>
      <c r="B297" s="2" t="str">
        <f t="shared" si="36"/>
        <v/>
      </c>
      <c r="C297" s="2" t="str">
        <f>IF(A297="",IF(A296="","",SUM($C$6:C296)),B297*$C$2)</f>
        <v/>
      </c>
      <c r="D297" s="2" t="str">
        <f>IF(A297="",IF(A296="","",SUM($D$6:D296)),($B$6/$I$1))</f>
        <v/>
      </c>
      <c r="E297" s="2" t="str">
        <f>IF(A297="",IF(A296="","",SUM($E$6:E296)),C297+D297)</f>
        <v/>
      </c>
      <c r="G297" s="1" t="str">
        <f t="shared" si="37"/>
        <v/>
      </c>
      <c r="H297" s="2" t="str">
        <f t="shared" si="38"/>
        <v/>
      </c>
      <c r="I297" s="2" t="str">
        <f>IF(G297="",IF(G296="","",SUM($I$6:I296)),H297*$C$2)</f>
        <v/>
      </c>
      <c r="J297" s="2" t="str">
        <f>IF(G297="",IF(G296="","",SUM($J$6:J296)),K297-I297)</f>
        <v/>
      </c>
      <c r="K297" s="2" t="str">
        <f>IF(G297="",IF(G296="","",SUM(K$6:K296)),$H$6*(100%+$C$2)^$I$1*$C$2/((100%+$C$2)^$I$1-1))</f>
        <v/>
      </c>
      <c r="O297" s="15" t="str">
        <f t="shared" si="32"/>
        <v/>
      </c>
      <c r="P297" s="51" t="str">
        <f t="shared" si="33"/>
        <v/>
      </c>
      <c r="Q297" s="2" t="str">
        <f t="shared" si="39"/>
        <v/>
      </c>
      <c r="R297" s="18" t="str">
        <f t="shared" si="34"/>
        <v/>
      </c>
    </row>
    <row r="298" spans="1:18" x14ac:dyDescent="0.35">
      <c r="A298" s="1" t="str">
        <f t="shared" si="35"/>
        <v/>
      </c>
      <c r="B298" s="2" t="str">
        <f t="shared" si="36"/>
        <v/>
      </c>
      <c r="C298" s="2" t="str">
        <f>IF(A298="",IF(A297="","",SUM($C$6:C297)),B298*$C$2)</f>
        <v/>
      </c>
      <c r="D298" s="2" t="str">
        <f>IF(A298="",IF(A297="","",SUM($D$6:D297)),($B$6/$I$1))</f>
        <v/>
      </c>
      <c r="E298" s="2" t="str">
        <f>IF(A298="",IF(A297="","",SUM($E$6:E297)),C298+D298)</f>
        <v/>
      </c>
      <c r="G298" s="1" t="str">
        <f t="shared" si="37"/>
        <v/>
      </c>
      <c r="H298" s="2" t="str">
        <f t="shared" si="38"/>
        <v/>
      </c>
      <c r="I298" s="2" t="str">
        <f>IF(G298="",IF(G297="","",SUM($I$6:I297)),H298*$C$2)</f>
        <v/>
      </c>
      <c r="J298" s="2" t="str">
        <f>IF(G298="",IF(G297="","",SUM($J$6:J297)),K298-I298)</f>
        <v/>
      </c>
      <c r="K298" s="2" t="str">
        <f>IF(G298="",IF(G297="","",SUM(K$6:K297)),$H$6*(100%+$C$2)^$I$1*$C$2/((100%+$C$2)^$I$1-1))</f>
        <v/>
      </c>
      <c r="O298" s="15" t="str">
        <f t="shared" si="32"/>
        <v/>
      </c>
      <c r="P298" s="51" t="str">
        <f t="shared" si="33"/>
        <v/>
      </c>
      <c r="Q298" s="2" t="str">
        <f t="shared" si="39"/>
        <v/>
      </c>
      <c r="R298" s="18" t="str">
        <f t="shared" si="34"/>
        <v/>
      </c>
    </row>
    <row r="299" spans="1:18" x14ac:dyDescent="0.35">
      <c r="A299" s="1" t="str">
        <f t="shared" si="35"/>
        <v/>
      </c>
      <c r="B299" s="2" t="str">
        <f t="shared" si="36"/>
        <v/>
      </c>
      <c r="C299" s="2" t="str">
        <f>IF(A299="",IF(A298="","",SUM($C$6:C298)),B299*$C$2)</f>
        <v/>
      </c>
      <c r="D299" s="2" t="str">
        <f>IF(A299="",IF(A298="","",SUM($D$6:D298)),($B$6/$I$1))</f>
        <v/>
      </c>
      <c r="E299" s="2" t="str">
        <f>IF(A299="",IF(A298="","",SUM($E$6:E298)),C299+D299)</f>
        <v/>
      </c>
      <c r="G299" s="1" t="str">
        <f t="shared" si="37"/>
        <v/>
      </c>
      <c r="H299" s="2" t="str">
        <f t="shared" si="38"/>
        <v/>
      </c>
      <c r="I299" s="2" t="str">
        <f>IF(G299="",IF(G298="","",SUM($I$6:I298)),H299*$C$2)</f>
        <v/>
      </c>
      <c r="J299" s="2" t="str">
        <f>IF(G299="",IF(G298="","",SUM($J$6:J298)),K299-I299)</f>
        <v/>
      </c>
      <c r="K299" s="2" t="str">
        <f>IF(G299="",IF(G298="","",SUM(K$6:K298)),$H$6*(100%+$C$2)^$I$1*$C$2/((100%+$C$2)^$I$1-1))</f>
        <v/>
      </c>
      <c r="O299" s="15" t="str">
        <f t="shared" si="32"/>
        <v/>
      </c>
      <c r="P299" s="51" t="str">
        <f t="shared" si="33"/>
        <v/>
      </c>
      <c r="Q299" s="2" t="str">
        <f t="shared" si="39"/>
        <v/>
      </c>
      <c r="R299" s="18" t="str">
        <f t="shared" si="34"/>
        <v/>
      </c>
    </row>
    <row r="300" spans="1:18" x14ac:dyDescent="0.35">
      <c r="A300" s="1" t="str">
        <f t="shared" si="35"/>
        <v/>
      </c>
      <c r="B300" s="2" t="str">
        <f t="shared" si="36"/>
        <v/>
      </c>
      <c r="C300" s="2" t="str">
        <f>IF(A300="",IF(A299="","",SUM($C$6:C299)),B300*$C$2)</f>
        <v/>
      </c>
      <c r="D300" s="2" t="str">
        <f>IF(A300="",IF(A299="","",SUM($D$6:D299)),($B$6/$I$1))</f>
        <v/>
      </c>
      <c r="E300" s="2" t="str">
        <f>IF(A300="",IF(A299="","",SUM($E$6:E299)),C300+D300)</f>
        <v/>
      </c>
      <c r="G300" s="1" t="str">
        <f t="shared" si="37"/>
        <v/>
      </c>
      <c r="H300" s="2" t="str">
        <f t="shared" si="38"/>
        <v/>
      </c>
      <c r="I300" s="2" t="str">
        <f>IF(G300="",IF(G299="","",SUM($I$6:I299)),H300*$C$2)</f>
        <v/>
      </c>
      <c r="J300" s="2" t="str">
        <f>IF(G300="",IF(G299="","",SUM($J$6:J299)),K300-I300)</f>
        <v/>
      </c>
      <c r="K300" s="2" t="str">
        <f>IF(G300="",IF(G299="","",SUM(K$6:K299)),$H$6*(100%+$C$2)^$I$1*$C$2/((100%+$C$2)^$I$1-1))</f>
        <v/>
      </c>
      <c r="O300" s="15" t="str">
        <f t="shared" si="32"/>
        <v/>
      </c>
      <c r="P300" s="51" t="str">
        <f t="shared" si="33"/>
        <v/>
      </c>
      <c r="Q300" s="2" t="str">
        <f t="shared" si="39"/>
        <v/>
      </c>
      <c r="R300" s="18" t="str">
        <f t="shared" si="34"/>
        <v/>
      </c>
    </row>
    <row r="301" spans="1:18" x14ac:dyDescent="0.35">
      <c r="A301" s="1" t="str">
        <f t="shared" si="35"/>
        <v/>
      </c>
      <c r="B301" s="2" t="str">
        <f t="shared" si="36"/>
        <v/>
      </c>
      <c r="C301" s="2" t="str">
        <f>IF(A301="",IF(A300="","",SUM($C$6:C300)),B301*$C$2)</f>
        <v/>
      </c>
      <c r="D301" s="2" t="str">
        <f>IF(A301="",IF(A300="","",SUM($D$6:D300)),($B$6/$I$1))</f>
        <v/>
      </c>
      <c r="E301" s="2" t="str">
        <f>IF(A301="",IF(A300="","",SUM($E$6:E300)),C301+D301)</f>
        <v/>
      </c>
      <c r="G301" s="1" t="str">
        <f t="shared" si="37"/>
        <v/>
      </c>
      <c r="H301" s="2" t="str">
        <f t="shared" si="38"/>
        <v/>
      </c>
      <c r="I301" s="2" t="str">
        <f>IF(G301="",IF(G300="","",SUM($I$6:I300)),H301*$C$2)</f>
        <v/>
      </c>
      <c r="J301" s="2" t="str">
        <f>IF(G301="",IF(G300="","",SUM($J$6:J300)),K301-I301)</f>
        <v/>
      </c>
      <c r="K301" s="2" t="str">
        <f>IF(G301="",IF(G300="","",SUM(K$6:K300)),$H$6*(100%+$C$2)^$I$1*$C$2/((100%+$C$2)^$I$1-1))</f>
        <v/>
      </c>
      <c r="O301" s="15" t="str">
        <f t="shared" si="32"/>
        <v/>
      </c>
      <c r="P301" s="51" t="str">
        <f t="shared" si="33"/>
        <v/>
      </c>
      <c r="Q301" s="2" t="str">
        <f t="shared" si="39"/>
        <v/>
      </c>
      <c r="R301" s="18" t="str">
        <f t="shared" si="34"/>
        <v/>
      </c>
    </row>
    <row r="302" spans="1:18" x14ac:dyDescent="0.35">
      <c r="A302" s="1" t="str">
        <f t="shared" si="35"/>
        <v/>
      </c>
      <c r="B302" s="2" t="str">
        <f t="shared" si="36"/>
        <v/>
      </c>
      <c r="C302" s="2" t="str">
        <f>IF(A302="",IF(A301="","",SUM($C$6:C301)),B302*$C$2)</f>
        <v/>
      </c>
      <c r="D302" s="2" t="str">
        <f>IF(A302="",IF(A301="","",SUM($D$6:D301)),($B$6/$I$1))</f>
        <v/>
      </c>
      <c r="E302" s="2" t="str">
        <f>IF(A302="",IF(A301="","",SUM($E$6:E301)),C302+D302)</f>
        <v/>
      </c>
      <c r="G302" s="1" t="str">
        <f t="shared" si="37"/>
        <v/>
      </c>
      <c r="H302" s="2" t="str">
        <f t="shared" si="38"/>
        <v/>
      </c>
      <c r="I302" s="2" t="str">
        <f>IF(G302="",IF(G301="","",SUM($I$6:I301)),H302*$C$2)</f>
        <v/>
      </c>
      <c r="J302" s="2" t="str">
        <f>IF(G302="",IF(G301="","",SUM($J$6:J301)),K302-I302)</f>
        <v/>
      </c>
      <c r="K302" s="2" t="str">
        <f>IF(G302="",IF(G301="","",SUM(K$6:K301)),$H$6*(100%+$C$2)^$I$1*$C$2/((100%+$C$2)^$I$1-1))</f>
        <v/>
      </c>
      <c r="O302" s="15" t="str">
        <f t="shared" si="32"/>
        <v/>
      </c>
      <c r="P302" s="51" t="str">
        <f t="shared" si="33"/>
        <v/>
      </c>
      <c r="Q302" s="2" t="str">
        <f t="shared" si="39"/>
        <v/>
      </c>
      <c r="R302" s="18" t="str">
        <f t="shared" si="34"/>
        <v/>
      </c>
    </row>
    <row r="303" spans="1:18" x14ac:dyDescent="0.35">
      <c r="A303" s="1" t="str">
        <f t="shared" si="35"/>
        <v/>
      </c>
      <c r="B303" s="2" t="str">
        <f t="shared" si="36"/>
        <v/>
      </c>
      <c r="C303" s="2" t="str">
        <f>IF(A303="",IF(A302="","",SUM($C$6:C302)),B303*$C$2)</f>
        <v/>
      </c>
      <c r="D303" s="2" t="str">
        <f>IF(A303="",IF(A302="","",SUM($D$6:D302)),($B$6/$I$1))</f>
        <v/>
      </c>
      <c r="E303" s="2" t="str">
        <f>IF(A303="",IF(A302="","",SUM($E$6:E302)),C303+D303)</f>
        <v/>
      </c>
      <c r="G303" s="1" t="str">
        <f t="shared" si="37"/>
        <v/>
      </c>
      <c r="H303" s="2" t="str">
        <f t="shared" si="38"/>
        <v/>
      </c>
      <c r="I303" s="2" t="str">
        <f>IF(G303="",IF(G302="","",SUM($I$6:I302)),H303*$C$2)</f>
        <v/>
      </c>
      <c r="J303" s="2" t="str">
        <f>IF(G303="",IF(G302="","",SUM($J$6:J302)),K303-I303)</f>
        <v/>
      </c>
      <c r="K303" s="2" t="str">
        <f>IF(G303="",IF(G302="","",SUM(K$6:K302)),$H$6*(100%+$C$2)^$I$1*$C$2/((100%+$C$2)^$I$1-1))</f>
        <v/>
      </c>
      <c r="O303" s="15" t="str">
        <f t="shared" si="32"/>
        <v/>
      </c>
      <c r="P303" s="51" t="str">
        <f t="shared" si="33"/>
        <v/>
      </c>
      <c r="Q303" s="2" t="str">
        <f t="shared" si="39"/>
        <v/>
      </c>
      <c r="R303" s="18" t="str">
        <f t="shared" si="34"/>
        <v/>
      </c>
    </row>
    <row r="304" spans="1:18" x14ac:dyDescent="0.35">
      <c r="A304" s="1" t="str">
        <f t="shared" si="35"/>
        <v/>
      </c>
      <c r="B304" s="2" t="str">
        <f t="shared" si="36"/>
        <v/>
      </c>
      <c r="C304" s="2" t="str">
        <f>IF(A304="",IF(A303="","",SUM($C$6:C303)),B304*$C$2)</f>
        <v/>
      </c>
      <c r="D304" s="2" t="str">
        <f>IF(A304="",IF(A303="","",SUM($D$6:D303)),($B$6/$I$1))</f>
        <v/>
      </c>
      <c r="E304" s="2" t="str">
        <f>IF(A304="",IF(A303="","",SUM($E$6:E303)),C304+D304)</f>
        <v/>
      </c>
      <c r="G304" s="1" t="str">
        <f t="shared" si="37"/>
        <v/>
      </c>
      <c r="H304" s="2" t="str">
        <f t="shared" si="38"/>
        <v/>
      </c>
      <c r="I304" s="2" t="str">
        <f>IF(G304="",IF(G303="","",SUM($I$6:I303)),H304*$C$2)</f>
        <v/>
      </c>
      <c r="J304" s="2" t="str">
        <f>IF(G304="",IF(G303="","",SUM($J$6:J303)),K304-I304)</f>
        <v/>
      </c>
      <c r="K304" s="2" t="str">
        <f>IF(G304="",IF(G303="","",SUM(K$6:K303)),$H$6*(100%+$C$2)^$I$1*$C$2/((100%+$C$2)^$I$1-1))</f>
        <v/>
      </c>
      <c r="O304" s="15" t="str">
        <f t="shared" si="32"/>
        <v/>
      </c>
      <c r="P304" s="51" t="str">
        <f t="shared" si="33"/>
        <v/>
      </c>
      <c r="Q304" s="2" t="str">
        <f t="shared" si="39"/>
        <v/>
      </c>
      <c r="R304" s="18" t="str">
        <f t="shared" si="34"/>
        <v/>
      </c>
    </row>
    <row r="305" spans="1:18" x14ac:dyDescent="0.35">
      <c r="A305" s="1" t="str">
        <f t="shared" si="35"/>
        <v/>
      </c>
      <c r="B305" s="2" t="str">
        <f t="shared" si="36"/>
        <v/>
      </c>
      <c r="C305" s="2" t="str">
        <f>IF(A305="",IF(A304="","",SUM($C$6:C304)),B305*$C$2)</f>
        <v/>
      </c>
      <c r="D305" s="2" t="str">
        <f>IF(A305="",IF(A304="","",SUM($D$6:D304)),($B$6/$I$1))</f>
        <v/>
      </c>
      <c r="E305" s="2" t="str">
        <f>IF(A305="",IF(A304="","",SUM($E$6:E304)),C305+D305)</f>
        <v/>
      </c>
      <c r="G305" s="1" t="str">
        <f t="shared" si="37"/>
        <v/>
      </c>
      <c r="H305" s="2" t="str">
        <f t="shared" si="38"/>
        <v/>
      </c>
      <c r="I305" s="2" t="str">
        <f>IF(G305="",IF(G304="","",SUM($I$6:I304)),H305*$C$2)</f>
        <v/>
      </c>
      <c r="J305" s="2" t="str">
        <f>IF(G305="",IF(G304="","",SUM($J$6:J304)),K305-I305)</f>
        <v/>
      </c>
      <c r="K305" s="2" t="str">
        <f>IF(G305="",IF(G304="","",SUM(K$6:K304)),$H$6*(100%+$C$2)^$I$1*$C$2/((100%+$C$2)^$I$1-1))</f>
        <v/>
      </c>
      <c r="O305" s="15" t="str">
        <f t="shared" si="32"/>
        <v/>
      </c>
      <c r="P305" s="51" t="str">
        <f t="shared" si="33"/>
        <v/>
      </c>
      <c r="Q305" s="2" t="str">
        <f t="shared" si="39"/>
        <v/>
      </c>
      <c r="R305" s="18" t="str">
        <f t="shared" si="34"/>
        <v/>
      </c>
    </row>
    <row r="306" spans="1:18" x14ac:dyDescent="0.35">
      <c r="A306" s="1" t="str">
        <f t="shared" si="35"/>
        <v/>
      </c>
      <c r="B306" s="2" t="str">
        <f t="shared" si="36"/>
        <v/>
      </c>
      <c r="C306" s="2" t="str">
        <f>IF(A306="",IF(A305="","",SUM($C$6:C305)),B306*$C$2)</f>
        <v/>
      </c>
      <c r="D306" s="2" t="str">
        <f>IF(A306="",IF(A305="","",SUM($D$6:D305)),($B$6/$I$1))</f>
        <v/>
      </c>
      <c r="E306" s="2" t="str">
        <f>IF(A306="",IF(A305="","",SUM($E$6:E305)),C306+D306)</f>
        <v/>
      </c>
      <c r="G306" s="1" t="str">
        <f t="shared" si="37"/>
        <v/>
      </c>
      <c r="H306" s="2" t="str">
        <f t="shared" si="38"/>
        <v/>
      </c>
      <c r="I306" s="2" t="str">
        <f>IF(G306="",IF(G305="","",SUM($I$6:I305)),H306*$C$2)</f>
        <v/>
      </c>
      <c r="J306" s="2" t="str">
        <f>IF(G306="",IF(G305="","",SUM($J$6:J305)),K306-I306)</f>
        <v/>
      </c>
      <c r="K306" s="2" t="str">
        <f>IF(G306="",IF(G305="","",SUM(K$6:K305)),$H$6*(100%+$C$2)^$I$1*$C$2/((100%+$C$2)^$I$1-1))</f>
        <v/>
      </c>
      <c r="O306" s="15" t="str">
        <f t="shared" si="32"/>
        <v/>
      </c>
      <c r="P306" s="51" t="str">
        <f t="shared" si="33"/>
        <v/>
      </c>
      <c r="Q306" s="2" t="str">
        <f t="shared" si="39"/>
        <v/>
      </c>
      <c r="R306" s="18" t="str">
        <f t="shared" si="34"/>
        <v/>
      </c>
    </row>
    <row r="307" spans="1:18" x14ac:dyDescent="0.35">
      <c r="A307" s="1" t="str">
        <f t="shared" si="35"/>
        <v/>
      </c>
      <c r="B307" s="2" t="str">
        <f t="shared" si="36"/>
        <v/>
      </c>
      <c r="C307" s="2" t="str">
        <f>IF(A307="",IF(A306="","",SUM($C$6:C306)),B307*$C$2)</f>
        <v/>
      </c>
      <c r="D307" s="2" t="str">
        <f>IF(A307="",IF(A306="","",SUM($D$6:D306)),($B$6/$I$1))</f>
        <v/>
      </c>
      <c r="E307" s="2" t="str">
        <f>IF(A307="",IF(A306="","",SUM($E$6:E306)),C307+D307)</f>
        <v/>
      </c>
      <c r="G307" s="1" t="str">
        <f t="shared" si="37"/>
        <v/>
      </c>
      <c r="H307" s="2" t="str">
        <f t="shared" si="38"/>
        <v/>
      </c>
      <c r="I307" s="2" t="str">
        <f>IF(G307="",IF(G306="","",SUM($I$6:I306)),H307*$C$2)</f>
        <v/>
      </c>
      <c r="J307" s="2" t="str">
        <f>IF(G307="",IF(G306="","",SUM($J$6:J306)),K307-I307)</f>
        <v/>
      </c>
      <c r="K307" s="2" t="str">
        <f>IF(G307="",IF(G306="","",SUM(K$6:K306)),$H$6*(100%+$C$2)^$I$1*$C$2/((100%+$C$2)^$I$1-1))</f>
        <v/>
      </c>
      <c r="O307" s="15" t="str">
        <f t="shared" si="32"/>
        <v/>
      </c>
      <c r="P307" s="51" t="str">
        <f t="shared" si="33"/>
        <v/>
      </c>
      <c r="Q307" s="2" t="str">
        <f t="shared" si="39"/>
        <v/>
      </c>
      <c r="R307" s="18" t="str">
        <f t="shared" si="34"/>
        <v/>
      </c>
    </row>
    <row r="308" spans="1:18" x14ac:dyDescent="0.35">
      <c r="A308" s="1" t="str">
        <f t="shared" si="35"/>
        <v/>
      </c>
      <c r="B308" s="2" t="str">
        <f t="shared" si="36"/>
        <v/>
      </c>
      <c r="C308" s="2" t="str">
        <f>IF(A308="",IF(A307="","",SUM($C$6:C307)),B308*$C$2)</f>
        <v/>
      </c>
      <c r="D308" s="2" t="str">
        <f>IF(A308="",IF(A307="","",SUM($D$6:D307)),($B$6/$I$1))</f>
        <v/>
      </c>
      <c r="E308" s="2" t="str">
        <f>IF(A308="",IF(A307="","",SUM($E$6:E307)),C308+D308)</f>
        <v/>
      </c>
      <c r="G308" s="1" t="str">
        <f t="shared" si="37"/>
        <v/>
      </c>
      <c r="H308" s="2" t="str">
        <f t="shared" si="38"/>
        <v/>
      </c>
      <c r="I308" s="2" t="str">
        <f>IF(G308="",IF(G307="","",SUM($I$6:I307)),H308*$C$2)</f>
        <v/>
      </c>
      <c r="J308" s="2" t="str">
        <f>IF(G308="",IF(G307="","",SUM($J$6:J307)),K308-I308)</f>
        <v/>
      </c>
      <c r="K308" s="2" t="str">
        <f>IF(G308="",IF(G307="","",SUM(K$6:K307)),$H$6*(100%+$C$2)^$I$1*$C$2/((100%+$C$2)^$I$1-1))</f>
        <v/>
      </c>
      <c r="O308" s="15" t="str">
        <f t="shared" si="32"/>
        <v/>
      </c>
      <c r="P308" s="51" t="str">
        <f t="shared" si="33"/>
        <v/>
      </c>
      <c r="Q308" s="2" t="str">
        <f t="shared" si="39"/>
        <v/>
      </c>
      <c r="R308" s="18" t="str">
        <f t="shared" si="34"/>
        <v/>
      </c>
    </row>
    <row r="309" spans="1:18" x14ac:dyDescent="0.35">
      <c r="A309" s="1" t="str">
        <f t="shared" si="35"/>
        <v/>
      </c>
      <c r="B309" s="2" t="str">
        <f t="shared" si="36"/>
        <v/>
      </c>
      <c r="C309" s="2" t="str">
        <f>IF(A309="",IF(A308="","",SUM($C$6:C308)),B309*$C$2)</f>
        <v/>
      </c>
      <c r="D309" s="2" t="str">
        <f>IF(A309="",IF(A308="","",SUM($D$6:D308)),($B$6/$I$1))</f>
        <v/>
      </c>
      <c r="E309" s="2" t="str">
        <f>IF(A309="",IF(A308="","",SUM($E$6:E308)),C309+D309)</f>
        <v/>
      </c>
      <c r="G309" s="1" t="str">
        <f t="shared" si="37"/>
        <v/>
      </c>
      <c r="H309" s="2" t="str">
        <f t="shared" si="38"/>
        <v/>
      </c>
      <c r="I309" s="2" t="str">
        <f>IF(G309="",IF(G308="","",SUM($I$6:I308)),H309*$C$2)</f>
        <v/>
      </c>
      <c r="J309" s="2" t="str">
        <f>IF(G309="",IF(G308="","",SUM($J$6:J308)),K309-I309)</f>
        <v/>
      </c>
      <c r="K309" s="2" t="str">
        <f>IF(G309="",IF(G308="","",SUM(K$6:K308)),$H$6*(100%+$C$2)^$I$1*$C$2/((100%+$C$2)^$I$1-1))</f>
        <v/>
      </c>
      <c r="O309" s="15" t="str">
        <f t="shared" si="32"/>
        <v/>
      </c>
      <c r="P309" s="51" t="str">
        <f t="shared" si="33"/>
        <v/>
      </c>
      <c r="Q309" s="2" t="str">
        <f t="shared" si="39"/>
        <v/>
      </c>
      <c r="R309" s="18" t="str">
        <f t="shared" si="34"/>
        <v/>
      </c>
    </row>
    <row r="310" spans="1:18" x14ac:dyDescent="0.35">
      <c r="A310" s="1" t="str">
        <f t="shared" si="35"/>
        <v/>
      </c>
      <c r="B310" s="2" t="str">
        <f t="shared" si="36"/>
        <v/>
      </c>
      <c r="C310" s="2" t="str">
        <f>IF(A310="",IF(A309="","",SUM($C$6:C309)),B310*$C$2)</f>
        <v/>
      </c>
      <c r="D310" s="2" t="str">
        <f>IF(A310="",IF(A309="","",SUM($D$6:D309)),($B$6/$I$1))</f>
        <v/>
      </c>
      <c r="E310" s="2" t="str">
        <f>IF(A310="",IF(A309="","",SUM($E$6:E309)),C310+D310)</f>
        <v/>
      </c>
      <c r="G310" s="1" t="str">
        <f t="shared" si="37"/>
        <v/>
      </c>
      <c r="H310" s="2" t="str">
        <f t="shared" si="38"/>
        <v/>
      </c>
      <c r="I310" s="2" t="str">
        <f>IF(G310="",IF(G309="","",SUM($I$6:I309)),H310*$C$2)</f>
        <v/>
      </c>
      <c r="J310" s="2" t="str">
        <f>IF(G310="",IF(G309="","",SUM($J$6:J309)),K310-I310)</f>
        <v/>
      </c>
      <c r="K310" s="2" t="str">
        <f>IF(G310="",IF(G309="","",SUM(K$6:K309)),$H$6*(100%+$C$2)^$I$1*$C$2/((100%+$C$2)^$I$1-1))</f>
        <v/>
      </c>
      <c r="O310" s="15" t="str">
        <f t="shared" si="32"/>
        <v/>
      </c>
      <c r="P310" s="51" t="str">
        <f t="shared" si="33"/>
        <v/>
      </c>
      <c r="Q310" s="2" t="str">
        <f t="shared" si="39"/>
        <v/>
      </c>
      <c r="R310" s="18" t="str">
        <f t="shared" si="34"/>
        <v/>
      </c>
    </row>
    <row r="311" spans="1:18" x14ac:dyDescent="0.35">
      <c r="A311" s="1" t="str">
        <f t="shared" si="35"/>
        <v/>
      </c>
      <c r="B311" s="2" t="str">
        <f t="shared" si="36"/>
        <v/>
      </c>
      <c r="C311" s="2" t="str">
        <f>IF(A311="",IF(A310="","",SUM($C$6:C310)),B311*$C$2)</f>
        <v/>
      </c>
      <c r="D311" s="2" t="str">
        <f>IF(A311="",IF(A310="","",SUM($D$6:D310)),($B$6/$I$1))</f>
        <v/>
      </c>
      <c r="E311" s="2" t="str">
        <f>IF(A311="",IF(A310="","",SUM($E$6:E310)),C311+D311)</f>
        <v/>
      </c>
      <c r="G311" s="1" t="str">
        <f t="shared" si="37"/>
        <v/>
      </c>
      <c r="H311" s="2" t="str">
        <f t="shared" si="38"/>
        <v/>
      </c>
      <c r="I311" s="2" t="str">
        <f>IF(G311="",IF(G310="","",SUM($I$6:I310)),H311*$C$2)</f>
        <v/>
      </c>
      <c r="J311" s="2" t="str">
        <f>IF(G311="",IF(G310="","",SUM($J$6:J310)),K311-I311)</f>
        <v/>
      </c>
      <c r="K311" s="2" t="str">
        <f>IF(G311="",IF(G310="","",SUM(K$6:K310)),$H$6*(100%+$C$2)^$I$1*$C$2/((100%+$C$2)^$I$1-1))</f>
        <v/>
      </c>
      <c r="O311" s="15" t="str">
        <f t="shared" si="32"/>
        <v/>
      </c>
      <c r="P311" s="51" t="str">
        <f t="shared" si="33"/>
        <v/>
      </c>
      <c r="Q311" s="2" t="str">
        <f t="shared" si="39"/>
        <v/>
      </c>
      <c r="R311" s="18" t="str">
        <f t="shared" si="34"/>
        <v/>
      </c>
    </row>
    <row r="312" spans="1:18" x14ac:dyDescent="0.35">
      <c r="A312" s="1" t="str">
        <f t="shared" si="35"/>
        <v/>
      </c>
      <c r="B312" s="2" t="str">
        <f t="shared" si="36"/>
        <v/>
      </c>
      <c r="C312" s="2" t="str">
        <f>IF(A312="",IF(A311="","",SUM($C$6:C311)),B312*$C$2)</f>
        <v/>
      </c>
      <c r="D312" s="2" t="str">
        <f>IF(A312="",IF(A311="","",SUM($D$6:D311)),($B$6/$I$1))</f>
        <v/>
      </c>
      <c r="E312" s="2" t="str">
        <f>IF(A312="",IF(A311="","",SUM($E$6:E311)),C312+D312)</f>
        <v/>
      </c>
      <c r="G312" s="1" t="str">
        <f t="shared" si="37"/>
        <v/>
      </c>
      <c r="H312" s="2" t="str">
        <f t="shared" si="38"/>
        <v/>
      </c>
      <c r="I312" s="2" t="str">
        <f>IF(G312="",IF(G311="","",SUM($I$6:I311)),H312*$C$2)</f>
        <v/>
      </c>
      <c r="J312" s="2" t="str">
        <f>IF(G312="",IF(G311="","",SUM($J$6:J311)),K312-I312)</f>
        <v/>
      </c>
      <c r="K312" s="2" t="str">
        <f>IF(G312="",IF(G311="","",SUM(K$6:K311)),$H$6*(100%+$C$2)^$I$1*$C$2/((100%+$C$2)^$I$1-1))</f>
        <v/>
      </c>
      <c r="O312" s="15" t="str">
        <f t="shared" si="32"/>
        <v/>
      </c>
      <c r="P312" s="51" t="str">
        <f t="shared" si="33"/>
        <v/>
      </c>
      <c r="Q312" s="2" t="str">
        <f t="shared" si="39"/>
        <v/>
      </c>
      <c r="R312" s="18" t="str">
        <f t="shared" si="34"/>
        <v/>
      </c>
    </row>
    <row r="313" spans="1:18" x14ac:dyDescent="0.35">
      <c r="A313" s="1" t="str">
        <f t="shared" si="35"/>
        <v/>
      </c>
      <c r="B313" s="2" t="str">
        <f t="shared" si="36"/>
        <v/>
      </c>
      <c r="C313" s="2" t="str">
        <f>IF(A313="",IF(A312="","",SUM($C$6:C312)),B313*$C$2)</f>
        <v/>
      </c>
      <c r="D313" s="2" t="str">
        <f>IF(A313="",IF(A312="","",SUM($D$6:D312)),($B$6/$I$1))</f>
        <v/>
      </c>
      <c r="E313" s="2" t="str">
        <f>IF(A313="",IF(A312="","",SUM($E$6:E312)),C313+D313)</f>
        <v/>
      </c>
      <c r="G313" s="1" t="str">
        <f t="shared" si="37"/>
        <v/>
      </c>
      <c r="H313" s="2" t="str">
        <f t="shared" si="38"/>
        <v/>
      </c>
      <c r="I313" s="2" t="str">
        <f>IF(G313="",IF(G312="","",SUM($I$6:I312)),H313*$C$2)</f>
        <v/>
      </c>
      <c r="J313" s="2" t="str">
        <f>IF(G313="",IF(G312="","",SUM($J$6:J312)),K313-I313)</f>
        <v/>
      </c>
      <c r="K313" s="2" t="str">
        <f>IF(G313="",IF(G312="","",SUM(K$6:K312)),$H$6*(100%+$C$2)^$I$1*$C$2/((100%+$C$2)^$I$1-1))</f>
        <v/>
      </c>
      <c r="O313" s="15" t="str">
        <f t="shared" si="32"/>
        <v/>
      </c>
      <c r="P313" s="51" t="str">
        <f t="shared" si="33"/>
        <v/>
      </c>
      <c r="Q313" s="2" t="str">
        <f t="shared" si="39"/>
        <v/>
      </c>
      <c r="R313" s="18" t="str">
        <f t="shared" si="34"/>
        <v/>
      </c>
    </row>
    <row r="314" spans="1:18" x14ac:dyDescent="0.35">
      <c r="A314" s="1" t="str">
        <f t="shared" si="35"/>
        <v/>
      </c>
      <c r="B314" s="2" t="str">
        <f t="shared" si="36"/>
        <v/>
      </c>
      <c r="C314" s="2" t="str">
        <f>IF(A314="",IF(A313="","",SUM($C$6:C313)),B314*$C$2)</f>
        <v/>
      </c>
      <c r="D314" s="2" t="str">
        <f>IF(A314="",IF(A313="","",SUM($D$6:D313)),($B$6/$I$1))</f>
        <v/>
      </c>
      <c r="E314" s="2" t="str">
        <f>IF(A314="",IF(A313="","",SUM($E$6:E313)),C314+D314)</f>
        <v/>
      </c>
      <c r="G314" s="1" t="str">
        <f t="shared" si="37"/>
        <v/>
      </c>
      <c r="H314" s="2" t="str">
        <f t="shared" si="38"/>
        <v/>
      </c>
      <c r="I314" s="2" t="str">
        <f>IF(G314="",IF(G313="","",SUM($I$6:I313)),H314*$C$2)</f>
        <v/>
      </c>
      <c r="J314" s="2" t="str">
        <f>IF(G314="",IF(G313="","",SUM($J$6:J313)),K314-I314)</f>
        <v/>
      </c>
      <c r="K314" s="2" t="str">
        <f>IF(G314="",IF(G313="","",SUM(K$6:K313)),$H$6*(100%+$C$2)^$I$1*$C$2/((100%+$C$2)^$I$1-1))</f>
        <v/>
      </c>
      <c r="O314" s="15" t="str">
        <f t="shared" si="32"/>
        <v/>
      </c>
      <c r="P314" s="51" t="str">
        <f t="shared" si="33"/>
        <v/>
      </c>
      <c r="Q314" s="2" t="str">
        <f t="shared" si="39"/>
        <v/>
      </c>
      <c r="R314" s="18" t="str">
        <f t="shared" si="34"/>
        <v/>
      </c>
    </row>
    <row r="315" spans="1:18" x14ac:dyDescent="0.35">
      <c r="A315" s="1" t="str">
        <f t="shared" si="35"/>
        <v/>
      </c>
      <c r="B315" s="2" t="str">
        <f t="shared" si="36"/>
        <v/>
      </c>
      <c r="C315" s="2" t="str">
        <f>IF(A315="",IF(A314="","",SUM($C$6:C314)),B315*$C$2)</f>
        <v/>
      </c>
      <c r="D315" s="2" t="str">
        <f>IF(A315="",IF(A314="","",SUM($D$6:D314)),($B$6/$I$1))</f>
        <v/>
      </c>
      <c r="E315" s="2" t="str">
        <f>IF(A315="",IF(A314="","",SUM($E$6:E314)),C315+D315)</f>
        <v/>
      </c>
      <c r="G315" s="1" t="str">
        <f t="shared" si="37"/>
        <v/>
      </c>
      <c r="H315" s="2" t="str">
        <f t="shared" si="38"/>
        <v/>
      </c>
      <c r="I315" s="2" t="str">
        <f>IF(G315="",IF(G314="","",SUM($I$6:I314)),H315*$C$2)</f>
        <v/>
      </c>
      <c r="J315" s="2" t="str">
        <f>IF(G315="",IF(G314="","",SUM($J$6:J314)),K315-I315)</f>
        <v/>
      </c>
      <c r="K315" s="2" t="str">
        <f>IF(G315="",IF(G314="","",SUM(K$6:K314)),$H$6*(100%+$C$2)^$I$1*$C$2/((100%+$C$2)^$I$1-1))</f>
        <v/>
      </c>
      <c r="O315" s="15" t="str">
        <f t="shared" si="32"/>
        <v/>
      </c>
      <c r="P315" s="51" t="str">
        <f t="shared" si="33"/>
        <v/>
      </c>
      <c r="Q315" s="2" t="str">
        <f t="shared" si="39"/>
        <v/>
      </c>
      <c r="R315" s="18" t="str">
        <f t="shared" si="34"/>
        <v/>
      </c>
    </row>
    <row r="316" spans="1:18" x14ac:dyDescent="0.35">
      <c r="A316" s="1" t="str">
        <f t="shared" si="35"/>
        <v/>
      </c>
      <c r="B316" s="2" t="str">
        <f t="shared" si="36"/>
        <v/>
      </c>
      <c r="C316" s="2" t="str">
        <f>IF(A316="",IF(A315="","",SUM($C$6:C315)),B316*$C$2)</f>
        <v/>
      </c>
      <c r="D316" s="2" t="str">
        <f>IF(A316="",IF(A315="","",SUM($D$6:D315)),($B$6/$I$1))</f>
        <v/>
      </c>
      <c r="E316" s="2" t="str">
        <f>IF(A316="",IF(A315="","",SUM($E$6:E315)),C316+D316)</f>
        <v/>
      </c>
      <c r="G316" s="1" t="str">
        <f t="shared" si="37"/>
        <v/>
      </c>
      <c r="H316" s="2" t="str">
        <f t="shared" si="38"/>
        <v/>
      </c>
      <c r="I316" s="2" t="str">
        <f>IF(G316="",IF(G315="","",SUM($I$6:I315)),H316*$C$2)</f>
        <v/>
      </c>
      <c r="J316" s="2" t="str">
        <f>IF(G316="",IF(G315="","",SUM($J$6:J315)),K316-I316)</f>
        <v/>
      </c>
      <c r="K316" s="2" t="str">
        <f>IF(G316="",IF(G315="","",SUM(K$6:K315)),$H$6*(100%+$C$2)^$I$1*$C$2/((100%+$C$2)^$I$1-1))</f>
        <v/>
      </c>
      <c r="O316" s="15" t="str">
        <f t="shared" si="32"/>
        <v/>
      </c>
      <c r="P316" s="51" t="str">
        <f t="shared" si="33"/>
        <v/>
      </c>
      <c r="Q316" s="2" t="str">
        <f t="shared" si="39"/>
        <v/>
      </c>
      <c r="R316" s="18" t="str">
        <f t="shared" si="34"/>
        <v/>
      </c>
    </row>
    <row r="317" spans="1:18" x14ac:dyDescent="0.35">
      <c r="A317" s="1" t="str">
        <f t="shared" si="35"/>
        <v/>
      </c>
      <c r="B317" s="2" t="str">
        <f t="shared" si="36"/>
        <v/>
      </c>
      <c r="C317" s="2" t="str">
        <f>IF(A317="",IF(A316="","",SUM($C$6:C316)),B317*$C$2)</f>
        <v/>
      </c>
      <c r="D317" s="2" t="str">
        <f>IF(A317="",IF(A316="","",SUM($D$6:D316)),($B$6/$I$1))</f>
        <v/>
      </c>
      <c r="E317" s="2" t="str">
        <f>IF(A317="",IF(A316="","",SUM($E$6:E316)),C317+D317)</f>
        <v/>
      </c>
      <c r="G317" s="1" t="str">
        <f t="shared" si="37"/>
        <v/>
      </c>
      <c r="H317" s="2" t="str">
        <f t="shared" si="38"/>
        <v/>
      </c>
      <c r="I317" s="2" t="str">
        <f>IF(G317="",IF(G316="","",SUM($I$6:I316)),H317*$C$2)</f>
        <v/>
      </c>
      <c r="J317" s="2" t="str">
        <f>IF(G317="",IF(G316="","",SUM($J$6:J316)),K317-I317)</f>
        <v/>
      </c>
      <c r="K317" s="2" t="str">
        <f>IF(G317="",IF(G316="","",SUM(K$6:K316)),$H$6*(100%+$C$2)^$I$1*$C$2/((100%+$C$2)^$I$1-1))</f>
        <v/>
      </c>
      <c r="O317" s="15" t="str">
        <f t="shared" si="32"/>
        <v/>
      </c>
      <c r="P317" s="51" t="str">
        <f t="shared" si="33"/>
        <v/>
      </c>
      <c r="Q317" s="2" t="str">
        <f t="shared" si="39"/>
        <v/>
      </c>
      <c r="R317" s="18" t="str">
        <f t="shared" si="34"/>
        <v/>
      </c>
    </row>
    <row r="318" spans="1:18" x14ac:dyDescent="0.35">
      <c r="A318" s="1" t="str">
        <f t="shared" si="35"/>
        <v/>
      </c>
      <c r="B318" s="2" t="str">
        <f t="shared" si="36"/>
        <v/>
      </c>
      <c r="C318" s="2" t="str">
        <f>IF(A318="",IF(A317="","",SUM($C$6:C317)),B318*$C$2)</f>
        <v/>
      </c>
      <c r="D318" s="2" t="str">
        <f>IF(A318="",IF(A317="","",SUM($D$6:D317)),($B$6/$I$1))</f>
        <v/>
      </c>
      <c r="E318" s="2" t="str">
        <f>IF(A318="",IF(A317="","",SUM($E$6:E317)),C318+D318)</f>
        <v/>
      </c>
      <c r="G318" s="1" t="str">
        <f t="shared" si="37"/>
        <v/>
      </c>
      <c r="H318" s="2" t="str">
        <f t="shared" si="38"/>
        <v/>
      </c>
      <c r="I318" s="2" t="str">
        <f>IF(G318="",IF(G317="","",SUM($I$6:I317)),H318*$C$2)</f>
        <v/>
      </c>
      <c r="J318" s="2" t="str">
        <f>IF(G318="",IF(G317="","",SUM($J$6:J317)),K318-I318)</f>
        <v/>
      </c>
      <c r="K318" s="2" t="str">
        <f>IF(G318="",IF(G317="","",SUM(K$6:K317)),$H$6*(100%+$C$2)^$I$1*$C$2/((100%+$C$2)^$I$1-1))</f>
        <v/>
      </c>
      <c r="O318" s="15" t="str">
        <f t="shared" si="32"/>
        <v/>
      </c>
      <c r="P318" s="51" t="str">
        <f t="shared" si="33"/>
        <v/>
      </c>
      <c r="Q318" s="2" t="str">
        <f t="shared" si="39"/>
        <v/>
      </c>
      <c r="R318" s="18" t="str">
        <f t="shared" si="34"/>
        <v/>
      </c>
    </row>
    <row r="319" spans="1:18" x14ac:dyDescent="0.35">
      <c r="A319" s="1" t="str">
        <f t="shared" si="35"/>
        <v/>
      </c>
      <c r="B319" s="2" t="str">
        <f t="shared" si="36"/>
        <v/>
      </c>
      <c r="C319" s="2" t="str">
        <f>IF(A319="",IF(A318="","",SUM($C$6:C318)),B319*$C$2)</f>
        <v/>
      </c>
      <c r="D319" s="2" t="str">
        <f>IF(A319="",IF(A318="","",SUM($D$6:D318)),($B$6/$I$1))</f>
        <v/>
      </c>
      <c r="E319" s="2" t="str">
        <f>IF(A319="",IF(A318="","",SUM($E$6:E318)),C319+D319)</f>
        <v/>
      </c>
      <c r="G319" s="1" t="str">
        <f t="shared" si="37"/>
        <v/>
      </c>
      <c r="H319" s="2" t="str">
        <f t="shared" si="38"/>
        <v/>
      </c>
      <c r="I319" s="2" t="str">
        <f>IF(G319="",IF(G318="","",SUM($I$6:I318)),H319*$C$2)</f>
        <v/>
      </c>
      <c r="J319" s="2" t="str">
        <f>IF(G319="",IF(G318="","",SUM($J$6:J318)),K319-I319)</f>
        <v/>
      </c>
      <c r="K319" s="2" t="str">
        <f>IF(G319="",IF(G318="","",SUM(K$6:K318)),$H$6*(100%+$C$2)^$I$1*$C$2/((100%+$C$2)^$I$1-1))</f>
        <v/>
      </c>
      <c r="O319" s="15" t="str">
        <f t="shared" si="32"/>
        <v/>
      </c>
      <c r="P319" s="51" t="str">
        <f t="shared" si="33"/>
        <v/>
      </c>
      <c r="Q319" s="2" t="str">
        <f t="shared" si="39"/>
        <v/>
      </c>
      <c r="R319" s="18" t="str">
        <f t="shared" si="34"/>
        <v/>
      </c>
    </row>
    <row r="320" spans="1:18" x14ac:dyDescent="0.35">
      <c r="A320" s="1" t="str">
        <f t="shared" si="35"/>
        <v/>
      </c>
      <c r="B320" s="2" t="str">
        <f t="shared" si="36"/>
        <v/>
      </c>
      <c r="C320" s="2" t="str">
        <f>IF(A320="",IF(A319="","",SUM($C$6:C319)),B320*$C$2)</f>
        <v/>
      </c>
      <c r="D320" s="2" t="str">
        <f>IF(A320="",IF(A319="","",SUM($D$6:D319)),($B$6/$I$1))</f>
        <v/>
      </c>
      <c r="E320" s="2" t="str">
        <f>IF(A320="",IF(A319="","",SUM($E$6:E319)),C320+D320)</f>
        <v/>
      </c>
      <c r="G320" s="1" t="str">
        <f t="shared" si="37"/>
        <v/>
      </c>
      <c r="H320" s="2" t="str">
        <f t="shared" si="38"/>
        <v/>
      </c>
      <c r="I320" s="2" t="str">
        <f>IF(G320="",IF(G319="","",SUM($I$6:I319)),H320*$C$2)</f>
        <v/>
      </c>
      <c r="J320" s="2" t="str">
        <f>IF(G320="",IF(G319="","",SUM($J$6:J319)),K320-I320)</f>
        <v/>
      </c>
      <c r="K320" s="2" t="str">
        <f>IF(G320="",IF(G319="","",SUM(K$6:K319)),$H$6*(100%+$C$2)^$I$1*$C$2/((100%+$C$2)^$I$1-1))</f>
        <v/>
      </c>
      <c r="O320" s="15" t="str">
        <f t="shared" si="32"/>
        <v/>
      </c>
      <c r="P320" s="51" t="str">
        <f t="shared" si="33"/>
        <v/>
      </c>
      <c r="Q320" s="2" t="str">
        <f t="shared" si="39"/>
        <v/>
      </c>
      <c r="R320" s="18" t="str">
        <f t="shared" si="34"/>
        <v/>
      </c>
    </row>
    <row r="321" spans="1:18" x14ac:dyDescent="0.35">
      <c r="A321" s="1" t="str">
        <f t="shared" si="35"/>
        <v/>
      </c>
      <c r="B321" s="2" t="str">
        <f t="shared" si="36"/>
        <v/>
      </c>
      <c r="C321" s="2" t="str">
        <f>IF(A321="",IF(A320="","",SUM($C$6:C320)),B321*$C$2)</f>
        <v/>
      </c>
      <c r="D321" s="2" t="str">
        <f>IF(A321="",IF(A320="","",SUM($D$6:D320)),($B$6/$I$1))</f>
        <v/>
      </c>
      <c r="E321" s="2" t="str">
        <f>IF(A321="",IF(A320="","",SUM($E$6:E320)),C321+D321)</f>
        <v/>
      </c>
      <c r="G321" s="1" t="str">
        <f t="shared" si="37"/>
        <v/>
      </c>
      <c r="H321" s="2" t="str">
        <f t="shared" si="38"/>
        <v/>
      </c>
      <c r="I321" s="2" t="str">
        <f>IF(G321="",IF(G320="","",SUM($I$6:I320)),H321*$C$2)</f>
        <v/>
      </c>
      <c r="J321" s="2" t="str">
        <f>IF(G321="",IF(G320="","",SUM($J$6:J320)),K321-I321)</f>
        <v/>
      </c>
      <c r="K321" s="2" t="str">
        <f>IF(G321="",IF(G320="","",SUM(K$6:K320)),$H$6*(100%+$C$2)^$I$1*$C$2/((100%+$C$2)^$I$1-1))</f>
        <v/>
      </c>
      <c r="O321" s="15" t="str">
        <f t="shared" si="32"/>
        <v/>
      </c>
      <c r="P321" s="51" t="str">
        <f t="shared" si="33"/>
        <v/>
      </c>
      <c r="Q321" s="2" t="str">
        <f t="shared" si="39"/>
        <v/>
      </c>
      <c r="R321" s="18" t="str">
        <f t="shared" si="34"/>
        <v/>
      </c>
    </row>
    <row r="322" spans="1:18" x14ac:dyDescent="0.35">
      <c r="A322" s="1" t="str">
        <f t="shared" si="35"/>
        <v/>
      </c>
      <c r="B322" s="2" t="str">
        <f t="shared" si="36"/>
        <v/>
      </c>
      <c r="C322" s="2" t="str">
        <f>IF(A322="",IF(A321="","",SUM($C$6:C321)),B322*$C$2)</f>
        <v/>
      </c>
      <c r="D322" s="2" t="str">
        <f>IF(A322="",IF(A321="","",SUM($D$6:D321)),($B$6/$I$1))</f>
        <v/>
      </c>
      <c r="E322" s="2" t="str">
        <f>IF(A322="",IF(A321="","",SUM($E$6:E321)),C322+D322)</f>
        <v/>
      </c>
      <c r="G322" s="1" t="str">
        <f t="shared" si="37"/>
        <v/>
      </c>
      <c r="H322" s="2" t="str">
        <f t="shared" si="38"/>
        <v/>
      </c>
      <c r="I322" s="2" t="str">
        <f>IF(G322="",IF(G321="","",SUM($I$6:I321)),H322*$C$2)</f>
        <v/>
      </c>
      <c r="J322" s="2" t="str">
        <f>IF(G322="",IF(G321="","",SUM($J$6:J321)),K322-I322)</f>
        <v/>
      </c>
      <c r="K322" s="2" t="str">
        <f>IF(G322="",IF(G321="","",SUM(K$6:K321)),$H$6*(100%+$C$2)^$I$1*$C$2/((100%+$C$2)^$I$1-1))</f>
        <v/>
      </c>
      <c r="O322" s="15" t="str">
        <f t="shared" si="32"/>
        <v/>
      </c>
      <c r="P322" s="51" t="str">
        <f t="shared" si="33"/>
        <v/>
      </c>
      <c r="Q322" s="2" t="str">
        <f t="shared" si="39"/>
        <v/>
      </c>
      <c r="R322" s="18" t="str">
        <f t="shared" si="34"/>
        <v/>
      </c>
    </row>
    <row r="323" spans="1:18" x14ac:dyDescent="0.35">
      <c r="A323" s="1" t="str">
        <f t="shared" si="35"/>
        <v/>
      </c>
      <c r="B323" s="2" t="str">
        <f t="shared" si="36"/>
        <v/>
      </c>
      <c r="C323" s="2" t="str">
        <f>IF(A323="",IF(A322="","",SUM($C$6:C322)),B323*$C$2)</f>
        <v/>
      </c>
      <c r="D323" s="2" t="str">
        <f>IF(A323="",IF(A322="","",SUM($D$6:D322)),($B$6/$I$1))</f>
        <v/>
      </c>
      <c r="E323" s="2" t="str">
        <f>IF(A323="",IF(A322="","",SUM($E$6:E322)),C323+D323)</f>
        <v/>
      </c>
      <c r="G323" s="1" t="str">
        <f t="shared" si="37"/>
        <v/>
      </c>
      <c r="H323" s="2" t="str">
        <f t="shared" si="38"/>
        <v/>
      </c>
      <c r="I323" s="2" t="str">
        <f>IF(G323="",IF(G322="","",SUM($I$6:I322)),H323*$C$2)</f>
        <v/>
      </c>
      <c r="J323" s="2" t="str">
        <f>IF(G323="",IF(G322="","",SUM($J$6:J322)),K323-I323)</f>
        <v/>
      </c>
      <c r="K323" s="2" t="str">
        <f>IF(G323="",IF(G322="","",SUM(K$6:K322)),$H$6*(100%+$C$2)^$I$1*$C$2/((100%+$C$2)^$I$1-1))</f>
        <v/>
      </c>
      <c r="O323" s="15" t="str">
        <f t="shared" si="32"/>
        <v/>
      </c>
      <c r="P323" s="51" t="str">
        <f t="shared" si="33"/>
        <v/>
      </c>
      <c r="Q323" s="2" t="str">
        <f t="shared" si="39"/>
        <v/>
      </c>
      <c r="R323" s="18" t="str">
        <f t="shared" si="34"/>
        <v/>
      </c>
    </row>
    <row r="324" spans="1:18" x14ac:dyDescent="0.35">
      <c r="A324" s="1" t="str">
        <f t="shared" si="35"/>
        <v/>
      </c>
      <c r="B324" s="2" t="str">
        <f t="shared" si="36"/>
        <v/>
      </c>
      <c r="C324" s="2" t="str">
        <f>IF(A324="",IF(A323="","",SUM($C$6:C323)),B324*$C$2)</f>
        <v/>
      </c>
      <c r="D324" s="2" t="str">
        <f>IF(A324="",IF(A323="","",SUM($D$6:D323)),($B$6/$I$1))</f>
        <v/>
      </c>
      <c r="E324" s="2" t="str">
        <f>IF(A324="",IF(A323="","",SUM($E$6:E323)),C324+D324)</f>
        <v/>
      </c>
      <c r="G324" s="1" t="str">
        <f t="shared" si="37"/>
        <v/>
      </c>
      <c r="H324" s="2" t="str">
        <f t="shared" si="38"/>
        <v/>
      </c>
      <c r="I324" s="2" t="str">
        <f>IF(G324="",IF(G323="","",SUM($I$6:I323)),H324*$C$2)</f>
        <v/>
      </c>
      <c r="J324" s="2" t="str">
        <f>IF(G324="",IF(G323="","",SUM($J$6:J323)),K324-I324)</f>
        <v/>
      </c>
      <c r="K324" s="2" t="str">
        <f>IF(G324="",IF(G323="","",SUM(K$6:K323)),$H$6*(100%+$C$2)^$I$1*$C$2/((100%+$C$2)^$I$1-1))</f>
        <v/>
      </c>
      <c r="O324" s="15" t="str">
        <f t="shared" si="32"/>
        <v/>
      </c>
      <c r="P324" s="51" t="str">
        <f t="shared" si="33"/>
        <v/>
      </c>
      <c r="Q324" s="2" t="str">
        <f t="shared" si="39"/>
        <v/>
      </c>
      <c r="R324" s="18" t="str">
        <f t="shared" si="34"/>
        <v/>
      </c>
    </row>
    <row r="325" spans="1:18" x14ac:dyDescent="0.35">
      <c r="A325" s="1" t="str">
        <f t="shared" si="35"/>
        <v/>
      </c>
      <c r="B325" s="2" t="str">
        <f t="shared" si="36"/>
        <v/>
      </c>
      <c r="C325" s="2" t="str">
        <f>IF(A325="",IF(A324="","",SUM($C$6:C324)),B325*$C$2)</f>
        <v/>
      </c>
      <c r="D325" s="2" t="str">
        <f>IF(A325="",IF(A324="","",SUM($D$6:D324)),($B$6/$I$1))</f>
        <v/>
      </c>
      <c r="E325" s="2" t="str">
        <f>IF(A325="",IF(A324="","",SUM($E$6:E324)),C325+D325)</f>
        <v/>
      </c>
      <c r="G325" s="1" t="str">
        <f t="shared" si="37"/>
        <v/>
      </c>
      <c r="H325" s="2" t="str">
        <f t="shared" si="38"/>
        <v/>
      </c>
      <c r="I325" s="2" t="str">
        <f>IF(G325="",IF(G324="","",SUM($I$6:I324)),H325*$C$2)</f>
        <v/>
      </c>
      <c r="J325" s="2" t="str">
        <f>IF(G325="",IF(G324="","",SUM($J$6:J324)),K325-I325)</f>
        <v/>
      </c>
      <c r="K325" s="2" t="str">
        <f>IF(G325="",IF(G324="","",SUM(K$6:K324)),$H$6*(100%+$C$2)^$I$1*$C$2/((100%+$C$2)^$I$1-1))</f>
        <v/>
      </c>
      <c r="O325" s="15" t="str">
        <f t="shared" si="32"/>
        <v/>
      </c>
      <c r="P325" s="51" t="str">
        <f t="shared" si="33"/>
        <v/>
      </c>
      <c r="Q325" s="2" t="str">
        <f t="shared" si="39"/>
        <v/>
      </c>
      <c r="R325" s="18" t="str">
        <f t="shared" si="34"/>
        <v/>
      </c>
    </row>
    <row r="326" spans="1:18" x14ac:dyDescent="0.35">
      <c r="A326" s="1" t="str">
        <f t="shared" si="35"/>
        <v/>
      </c>
      <c r="B326" s="2" t="str">
        <f t="shared" si="36"/>
        <v/>
      </c>
      <c r="C326" s="2" t="str">
        <f>IF(A326="",IF(A325="","",SUM($C$6:C325)),B326*$C$2)</f>
        <v/>
      </c>
      <c r="D326" s="2" t="str">
        <f>IF(A326="",IF(A325="","",SUM($D$6:D325)),($B$6/$I$1))</f>
        <v/>
      </c>
      <c r="E326" s="2" t="str">
        <f>IF(A326="",IF(A325="","",SUM($E$6:E325)),C326+D326)</f>
        <v/>
      </c>
      <c r="G326" s="1" t="str">
        <f t="shared" si="37"/>
        <v/>
      </c>
      <c r="H326" s="2" t="str">
        <f t="shared" si="38"/>
        <v/>
      </c>
      <c r="I326" s="2" t="str">
        <f>IF(G326="",IF(G325="","",SUM($I$6:I325)),H326*$C$2)</f>
        <v/>
      </c>
      <c r="J326" s="2" t="str">
        <f>IF(G326="",IF(G325="","",SUM($J$6:J325)),K326-I326)</f>
        <v/>
      </c>
      <c r="K326" s="2" t="str">
        <f>IF(G326="",IF(G325="","",SUM(K$6:K325)),$H$6*(100%+$C$2)^$I$1*$C$2/((100%+$C$2)^$I$1-1))</f>
        <v/>
      </c>
      <c r="O326" s="15" t="str">
        <f t="shared" si="32"/>
        <v/>
      </c>
      <c r="P326" s="51" t="str">
        <f t="shared" si="33"/>
        <v/>
      </c>
      <c r="Q326" s="2" t="str">
        <f t="shared" si="39"/>
        <v/>
      </c>
      <c r="R326" s="18" t="str">
        <f t="shared" si="34"/>
        <v/>
      </c>
    </row>
    <row r="327" spans="1:18" x14ac:dyDescent="0.35">
      <c r="A327" s="1" t="str">
        <f t="shared" si="35"/>
        <v/>
      </c>
      <c r="B327" s="2" t="str">
        <f t="shared" si="36"/>
        <v/>
      </c>
      <c r="C327" s="2" t="str">
        <f>IF(A327="",IF(A326="","",SUM($C$6:C326)),B327*$C$2)</f>
        <v/>
      </c>
      <c r="D327" s="2" t="str">
        <f>IF(A327="",IF(A326="","",SUM($D$6:D326)),($B$6/$I$1))</f>
        <v/>
      </c>
      <c r="E327" s="2" t="str">
        <f>IF(A327="",IF(A326="","",SUM($E$6:E326)),C327+D327)</f>
        <v/>
      </c>
      <c r="G327" s="1" t="str">
        <f t="shared" si="37"/>
        <v/>
      </c>
      <c r="H327" s="2" t="str">
        <f t="shared" si="38"/>
        <v/>
      </c>
      <c r="I327" s="2" t="str">
        <f>IF(G327="",IF(G326="","",SUM($I$6:I326)),H327*$C$2)</f>
        <v/>
      </c>
      <c r="J327" s="2" t="str">
        <f>IF(G327="",IF(G326="","",SUM($J$6:J326)),K327-I327)</f>
        <v/>
      </c>
      <c r="K327" s="2" t="str">
        <f>IF(G327="",IF(G326="","",SUM(K$6:K326)),$H$6*(100%+$C$2)^$I$1*$C$2/((100%+$C$2)^$I$1-1))</f>
        <v/>
      </c>
      <c r="O327" s="15" t="str">
        <f t="shared" ref="O327:O390" si="40">IF(A327="","",D327/B327)</f>
        <v/>
      </c>
      <c r="P327" s="51" t="str">
        <f t="shared" ref="P327:P390" si="41">IF(A327="","", (E327-E326)/E326)</f>
        <v/>
      </c>
      <c r="Q327" s="2" t="str">
        <f t="shared" si="39"/>
        <v/>
      </c>
      <c r="R327" s="18" t="str">
        <f t="shared" ref="R327:R390" si="42">IF(A327="", "",(Q327-B327)/Q327)</f>
        <v/>
      </c>
    </row>
    <row r="328" spans="1:18" x14ac:dyDescent="0.35">
      <c r="A328" s="1" t="str">
        <f t="shared" ref="A328:A391" si="43">IF($A327="","",IF($I$1&gt;=$A327+1,$A327+1,""))</f>
        <v/>
      </c>
      <c r="B328" s="2" t="str">
        <f t="shared" ref="B328:B391" si="44">IF(A328="",IF(A327="","","samtals"),B327-D327)</f>
        <v/>
      </c>
      <c r="C328" s="2" t="str">
        <f>IF(A328="",IF(A327="","",SUM($C$6:C327)),B328*$C$2)</f>
        <v/>
      </c>
      <c r="D328" s="2" t="str">
        <f>IF(A328="",IF(A327="","",SUM($D$6:D327)),($B$6/$I$1))</f>
        <v/>
      </c>
      <c r="E328" s="2" t="str">
        <f>IF(A328="",IF(A327="","",SUM($E$6:E327)),C328+D328)</f>
        <v/>
      </c>
      <c r="G328" s="1" t="str">
        <f t="shared" ref="G328:G391" si="45">IF($A327="","",IF($I$1&gt;=$A327+1,$A327+1,""))</f>
        <v/>
      </c>
      <c r="H328" s="2" t="str">
        <f t="shared" ref="H328:H391" si="46">IF(G328="",IF(G327="","","samtals"),H327-J327)</f>
        <v/>
      </c>
      <c r="I328" s="2" t="str">
        <f>IF(G328="",IF(G327="","",SUM($I$6:I327)),H328*$C$2)</f>
        <v/>
      </c>
      <c r="J328" s="2" t="str">
        <f>IF(G328="",IF(G327="","",SUM($J$6:J327)),K328-I328)</f>
        <v/>
      </c>
      <c r="K328" s="2" t="str">
        <f>IF(G328="",IF(G327="","",SUM(K$6:K327)),$H$6*(100%+$C$2)^$I$1*$C$2/((100%+$C$2)^$I$1-1))</f>
        <v/>
      </c>
      <c r="O328" s="15" t="str">
        <f t="shared" si="40"/>
        <v/>
      </c>
      <c r="P328" s="51" t="str">
        <f t="shared" si="41"/>
        <v/>
      </c>
      <c r="Q328" s="2" t="str">
        <f t="shared" ref="Q328:Q391" si="47">IF(A328="","",Q327*(1+$F$1))</f>
        <v/>
      </c>
      <c r="R328" s="18" t="str">
        <f t="shared" si="42"/>
        <v/>
      </c>
    </row>
    <row r="329" spans="1:18" x14ac:dyDescent="0.35">
      <c r="A329" s="1" t="str">
        <f t="shared" si="43"/>
        <v/>
      </c>
      <c r="B329" s="2" t="str">
        <f t="shared" si="44"/>
        <v/>
      </c>
      <c r="C329" s="2" t="str">
        <f>IF(A329="",IF(A328="","",SUM($C$6:C328)),B329*$C$2)</f>
        <v/>
      </c>
      <c r="D329" s="2" t="str">
        <f>IF(A329="",IF(A328="","",SUM($D$6:D328)),($B$6/$I$1))</f>
        <v/>
      </c>
      <c r="E329" s="2" t="str">
        <f>IF(A329="",IF(A328="","",SUM($E$6:E328)),C329+D329)</f>
        <v/>
      </c>
      <c r="G329" s="1" t="str">
        <f t="shared" si="45"/>
        <v/>
      </c>
      <c r="H329" s="2" t="str">
        <f t="shared" si="46"/>
        <v/>
      </c>
      <c r="I329" s="2" t="str">
        <f>IF(G329="",IF(G328="","",SUM($I$6:I328)),H329*$C$2)</f>
        <v/>
      </c>
      <c r="J329" s="2" t="str">
        <f>IF(G329="",IF(G328="","",SUM($J$6:J328)),K329-I329)</f>
        <v/>
      </c>
      <c r="K329" s="2" t="str">
        <f>IF(G329="",IF(G328="","",SUM(K$6:K328)),$H$6*(100%+$C$2)^$I$1*$C$2/((100%+$C$2)^$I$1-1))</f>
        <v/>
      </c>
      <c r="O329" s="15" t="str">
        <f t="shared" si="40"/>
        <v/>
      </c>
      <c r="P329" s="51" t="str">
        <f t="shared" si="41"/>
        <v/>
      </c>
      <c r="Q329" s="2" t="str">
        <f t="shared" si="47"/>
        <v/>
      </c>
      <c r="R329" s="18" t="str">
        <f t="shared" si="42"/>
        <v/>
      </c>
    </row>
    <row r="330" spans="1:18" x14ac:dyDescent="0.35">
      <c r="A330" s="1" t="str">
        <f t="shared" si="43"/>
        <v/>
      </c>
      <c r="B330" s="2" t="str">
        <f t="shared" si="44"/>
        <v/>
      </c>
      <c r="C330" s="2" t="str">
        <f>IF(A330="",IF(A329="","",SUM($C$6:C329)),B330*$C$2)</f>
        <v/>
      </c>
      <c r="D330" s="2" t="str">
        <f>IF(A330="",IF(A329="","",SUM($D$6:D329)),($B$6/$I$1))</f>
        <v/>
      </c>
      <c r="E330" s="2" t="str">
        <f>IF(A330="",IF(A329="","",SUM($E$6:E329)),C330+D330)</f>
        <v/>
      </c>
      <c r="G330" s="1" t="str">
        <f t="shared" si="45"/>
        <v/>
      </c>
      <c r="H330" s="2" t="str">
        <f t="shared" si="46"/>
        <v/>
      </c>
      <c r="I330" s="2" t="str">
        <f>IF(G330="",IF(G329="","",SUM($I$6:I329)),H330*$C$2)</f>
        <v/>
      </c>
      <c r="J330" s="2" t="str">
        <f>IF(G330="",IF(G329="","",SUM($J$6:J329)),K330-I330)</f>
        <v/>
      </c>
      <c r="K330" s="2" t="str">
        <f>IF(G330="",IF(G329="","",SUM(K$6:K329)),$H$6*(100%+$C$2)^$I$1*$C$2/((100%+$C$2)^$I$1-1))</f>
        <v/>
      </c>
      <c r="O330" s="15" t="str">
        <f t="shared" si="40"/>
        <v/>
      </c>
      <c r="P330" s="51" t="str">
        <f t="shared" si="41"/>
        <v/>
      </c>
      <c r="Q330" s="2" t="str">
        <f t="shared" si="47"/>
        <v/>
      </c>
      <c r="R330" s="18" t="str">
        <f t="shared" si="42"/>
        <v/>
      </c>
    </row>
    <row r="331" spans="1:18" x14ac:dyDescent="0.35">
      <c r="A331" s="1" t="str">
        <f t="shared" si="43"/>
        <v/>
      </c>
      <c r="B331" s="2" t="str">
        <f t="shared" si="44"/>
        <v/>
      </c>
      <c r="C331" s="2" t="str">
        <f>IF(A331="",IF(A330="","",SUM($C$6:C330)),B331*$C$2)</f>
        <v/>
      </c>
      <c r="D331" s="2" t="str">
        <f>IF(A331="",IF(A330="","",SUM($D$6:D330)),($B$6/$I$1))</f>
        <v/>
      </c>
      <c r="E331" s="2" t="str">
        <f>IF(A331="",IF(A330="","",SUM($E$6:E330)),C331+D331)</f>
        <v/>
      </c>
      <c r="G331" s="1" t="str">
        <f t="shared" si="45"/>
        <v/>
      </c>
      <c r="H331" s="2" t="str">
        <f t="shared" si="46"/>
        <v/>
      </c>
      <c r="I331" s="2" t="str">
        <f>IF(G331="",IF(G330="","",SUM($I$6:I330)),H331*$C$2)</f>
        <v/>
      </c>
      <c r="J331" s="2" t="str">
        <f>IF(G331="",IF(G330="","",SUM($J$6:J330)),K331-I331)</f>
        <v/>
      </c>
      <c r="K331" s="2" t="str">
        <f>IF(G331="",IF(G330="","",SUM(K$6:K330)),$H$6*(100%+$C$2)^$I$1*$C$2/((100%+$C$2)^$I$1-1))</f>
        <v/>
      </c>
      <c r="O331" s="15" t="str">
        <f t="shared" si="40"/>
        <v/>
      </c>
      <c r="P331" s="51" t="str">
        <f t="shared" si="41"/>
        <v/>
      </c>
      <c r="Q331" s="2" t="str">
        <f t="shared" si="47"/>
        <v/>
      </c>
      <c r="R331" s="18" t="str">
        <f t="shared" si="42"/>
        <v/>
      </c>
    </row>
    <row r="332" spans="1:18" x14ac:dyDescent="0.35">
      <c r="A332" s="1" t="str">
        <f t="shared" si="43"/>
        <v/>
      </c>
      <c r="B332" s="2" t="str">
        <f t="shared" si="44"/>
        <v/>
      </c>
      <c r="C332" s="2" t="str">
        <f>IF(A332="",IF(A331="","",SUM($C$6:C331)),B332*$C$2)</f>
        <v/>
      </c>
      <c r="D332" s="2" t="str">
        <f>IF(A332="",IF(A331="","",SUM($D$6:D331)),($B$6/$I$1))</f>
        <v/>
      </c>
      <c r="E332" s="2" t="str">
        <f>IF(A332="",IF(A331="","",SUM($E$6:E331)),C332+D332)</f>
        <v/>
      </c>
      <c r="G332" s="1" t="str">
        <f t="shared" si="45"/>
        <v/>
      </c>
      <c r="H332" s="2" t="str">
        <f t="shared" si="46"/>
        <v/>
      </c>
      <c r="I332" s="2" t="str">
        <f>IF(G332="",IF(G331="","",SUM($I$6:I331)),H332*$C$2)</f>
        <v/>
      </c>
      <c r="J332" s="2" t="str">
        <f>IF(G332="",IF(G331="","",SUM($J$6:J331)),K332-I332)</f>
        <v/>
      </c>
      <c r="K332" s="2" t="str">
        <f>IF(G332="",IF(G331="","",SUM(K$6:K331)),$H$6*(100%+$C$2)^$I$1*$C$2/((100%+$C$2)^$I$1-1))</f>
        <v/>
      </c>
      <c r="O332" s="15" t="str">
        <f t="shared" si="40"/>
        <v/>
      </c>
      <c r="P332" s="51" t="str">
        <f t="shared" si="41"/>
        <v/>
      </c>
      <c r="Q332" s="2" t="str">
        <f t="shared" si="47"/>
        <v/>
      </c>
      <c r="R332" s="18" t="str">
        <f t="shared" si="42"/>
        <v/>
      </c>
    </row>
    <row r="333" spans="1:18" x14ac:dyDescent="0.35">
      <c r="A333" s="1" t="str">
        <f t="shared" si="43"/>
        <v/>
      </c>
      <c r="B333" s="2" t="str">
        <f t="shared" si="44"/>
        <v/>
      </c>
      <c r="C333" s="2" t="str">
        <f>IF(A333="",IF(A332="","",SUM($C$6:C332)),B333*$C$2)</f>
        <v/>
      </c>
      <c r="D333" s="2" t="str">
        <f>IF(A333="",IF(A332="","",SUM($D$6:D332)),($B$6/$I$1))</f>
        <v/>
      </c>
      <c r="E333" s="2" t="str">
        <f>IF(A333="",IF(A332="","",SUM($E$6:E332)),C333+D333)</f>
        <v/>
      </c>
      <c r="G333" s="1" t="str">
        <f t="shared" si="45"/>
        <v/>
      </c>
      <c r="H333" s="2" t="str">
        <f t="shared" si="46"/>
        <v/>
      </c>
      <c r="I333" s="2" t="str">
        <f>IF(G333="",IF(G332="","",SUM($I$6:I332)),H333*$C$2)</f>
        <v/>
      </c>
      <c r="J333" s="2" t="str">
        <f>IF(G333="",IF(G332="","",SUM($J$6:J332)),K333-I333)</f>
        <v/>
      </c>
      <c r="K333" s="2" t="str">
        <f>IF(G333="",IF(G332="","",SUM(K$6:K332)),$H$6*(100%+$C$2)^$I$1*$C$2/((100%+$C$2)^$I$1-1))</f>
        <v/>
      </c>
      <c r="O333" s="15" t="str">
        <f t="shared" si="40"/>
        <v/>
      </c>
      <c r="P333" s="51" t="str">
        <f t="shared" si="41"/>
        <v/>
      </c>
      <c r="Q333" s="2" t="str">
        <f t="shared" si="47"/>
        <v/>
      </c>
      <c r="R333" s="18" t="str">
        <f t="shared" si="42"/>
        <v/>
      </c>
    </row>
    <row r="334" spans="1:18" x14ac:dyDescent="0.35">
      <c r="A334" s="1" t="str">
        <f t="shared" si="43"/>
        <v/>
      </c>
      <c r="B334" s="2" t="str">
        <f t="shared" si="44"/>
        <v/>
      </c>
      <c r="C334" s="2" t="str">
        <f>IF(A334="",IF(A333="","",SUM($C$6:C333)),B334*$C$2)</f>
        <v/>
      </c>
      <c r="D334" s="2" t="str">
        <f>IF(A334="",IF(A333="","",SUM($D$6:D333)),($B$6/$I$1))</f>
        <v/>
      </c>
      <c r="E334" s="2" t="str">
        <f>IF(A334="",IF(A333="","",SUM($E$6:E333)),C334+D334)</f>
        <v/>
      </c>
      <c r="G334" s="1" t="str">
        <f t="shared" si="45"/>
        <v/>
      </c>
      <c r="H334" s="2" t="str">
        <f t="shared" si="46"/>
        <v/>
      </c>
      <c r="I334" s="2" t="str">
        <f>IF(G334="",IF(G333="","",SUM($I$6:I333)),H334*$C$2)</f>
        <v/>
      </c>
      <c r="J334" s="2" t="str">
        <f>IF(G334="",IF(G333="","",SUM($J$6:J333)),K334-I334)</f>
        <v/>
      </c>
      <c r="K334" s="2" t="str">
        <f>IF(G334="",IF(G333="","",SUM(K$6:K333)),$H$6*(100%+$C$2)^$I$1*$C$2/((100%+$C$2)^$I$1-1))</f>
        <v/>
      </c>
      <c r="O334" s="15" t="str">
        <f t="shared" si="40"/>
        <v/>
      </c>
      <c r="P334" s="51" t="str">
        <f t="shared" si="41"/>
        <v/>
      </c>
      <c r="Q334" s="2" t="str">
        <f t="shared" si="47"/>
        <v/>
      </c>
      <c r="R334" s="18" t="str">
        <f t="shared" si="42"/>
        <v/>
      </c>
    </row>
    <row r="335" spans="1:18" x14ac:dyDescent="0.35">
      <c r="A335" s="1" t="str">
        <f t="shared" si="43"/>
        <v/>
      </c>
      <c r="B335" s="2" t="str">
        <f t="shared" si="44"/>
        <v/>
      </c>
      <c r="C335" s="2" t="str">
        <f>IF(A335="",IF(A334="","",SUM($C$6:C334)),B335*$C$2)</f>
        <v/>
      </c>
      <c r="D335" s="2" t="str">
        <f>IF(A335="",IF(A334="","",SUM($D$6:D334)),($B$6/$I$1))</f>
        <v/>
      </c>
      <c r="E335" s="2" t="str">
        <f>IF(A335="",IF(A334="","",SUM($E$6:E334)),C335+D335)</f>
        <v/>
      </c>
      <c r="G335" s="1" t="str">
        <f t="shared" si="45"/>
        <v/>
      </c>
      <c r="H335" s="2" t="str">
        <f t="shared" si="46"/>
        <v/>
      </c>
      <c r="I335" s="2" t="str">
        <f>IF(G335="",IF(G334="","",SUM($I$6:I334)),H335*$C$2)</f>
        <v/>
      </c>
      <c r="J335" s="2" t="str">
        <f>IF(G335="",IF(G334="","",SUM($J$6:J334)),K335-I335)</f>
        <v/>
      </c>
      <c r="K335" s="2" t="str">
        <f>IF(G335="",IF(G334="","",SUM(K$6:K334)),$H$6*(100%+$C$2)^$I$1*$C$2/((100%+$C$2)^$I$1-1))</f>
        <v/>
      </c>
      <c r="O335" s="15" t="str">
        <f t="shared" si="40"/>
        <v/>
      </c>
      <c r="P335" s="51" t="str">
        <f t="shared" si="41"/>
        <v/>
      </c>
      <c r="Q335" s="2" t="str">
        <f t="shared" si="47"/>
        <v/>
      </c>
      <c r="R335" s="18" t="str">
        <f t="shared" si="42"/>
        <v/>
      </c>
    </row>
    <row r="336" spans="1:18" x14ac:dyDescent="0.35">
      <c r="A336" s="1" t="str">
        <f t="shared" si="43"/>
        <v/>
      </c>
      <c r="B336" s="2" t="str">
        <f t="shared" si="44"/>
        <v/>
      </c>
      <c r="C336" s="2" t="str">
        <f>IF(A336="",IF(A335="","",SUM($C$6:C335)),B336*$C$2)</f>
        <v/>
      </c>
      <c r="D336" s="2" t="str">
        <f>IF(A336="",IF(A335="","",SUM($D$6:D335)),($B$6/$I$1))</f>
        <v/>
      </c>
      <c r="E336" s="2" t="str">
        <f>IF(A336="",IF(A335="","",SUM($E$6:E335)),C336+D336)</f>
        <v/>
      </c>
      <c r="G336" s="1" t="str">
        <f t="shared" si="45"/>
        <v/>
      </c>
      <c r="H336" s="2" t="str">
        <f t="shared" si="46"/>
        <v/>
      </c>
      <c r="I336" s="2" t="str">
        <f>IF(G336="",IF(G335="","",SUM($I$6:I335)),H336*$C$2)</f>
        <v/>
      </c>
      <c r="J336" s="2" t="str">
        <f>IF(G336="",IF(G335="","",SUM($J$6:J335)),K336-I336)</f>
        <v/>
      </c>
      <c r="K336" s="2" t="str">
        <f>IF(G336="",IF(G335="","",SUM(K$6:K335)),$H$6*(100%+$C$2)^$I$1*$C$2/((100%+$C$2)^$I$1-1))</f>
        <v/>
      </c>
      <c r="O336" s="15" t="str">
        <f t="shared" si="40"/>
        <v/>
      </c>
      <c r="P336" s="51" t="str">
        <f t="shared" si="41"/>
        <v/>
      </c>
      <c r="Q336" s="2" t="str">
        <f t="shared" si="47"/>
        <v/>
      </c>
      <c r="R336" s="18" t="str">
        <f t="shared" si="42"/>
        <v/>
      </c>
    </row>
    <row r="337" spans="1:18" x14ac:dyDescent="0.35">
      <c r="A337" s="1" t="str">
        <f t="shared" si="43"/>
        <v/>
      </c>
      <c r="B337" s="2" t="str">
        <f t="shared" si="44"/>
        <v/>
      </c>
      <c r="C337" s="2" t="str">
        <f>IF(A337="",IF(A336="","",SUM($C$6:C336)),B337*$C$2)</f>
        <v/>
      </c>
      <c r="D337" s="2" t="str">
        <f>IF(A337="",IF(A336="","",SUM($D$6:D336)),($B$6/$I$1))</f>
        <v/>
      </c>
      <c r="E337" s="2" t="str">
        <f>IF(A337="",IF(A336="","",SUM($E$6:E336)),C337+D337)</f>
        <v/>
      </c>
      <c r="G337" s="1" t="str">
        <f t="shared" si="45"/>
        <v/>
      </c>
      <c r="H337" s="2" t="str">
        <f t="shared" si="46"/>
        <v/>
      </c>
      <c r="I337" s="2" t="str">
        <f>IF(G337="",IF(G336="","",SUM($I$6:I336)),H337*$C$2)</f>
        <v/>
      </c>
      <c r="J337" s="2" t="str">
        <f>IF(G337="",IF(G336="","",SUM($J$6:J336)),K337-I337)</f>
        <v/>
      </c>
      <c r="K337" s="2" t="str">
        <f>IF(G337="",IF(G336="","",SUM(K$6:K336)),$H$6*(100%+$C$2)^$I$1*$C$2/((100%+$C$2)^$I$1-1))</f>
        <v/>
      </c>
      <c r="O337" s="15" t="str">
        <f t="shared" si="40"/>
        <v/>
      </c>
      <c r="P337" s="51" t="str">
        <f t="shared" si="41"/>
        <v/>
      </c>
      <c r="Q337" s="2" t="str">
        <f t="shared" si="47"/>
        <v/>
      </c>
      <c r="R337" s="18" t="str">
        <f t="shared" si="42"/>
        <v/>
      </c>
    </row>
    <row r="338" spans="1:18" x14ac:dyDescent="0.35">
      <c r="A338" s="1" t="str">
        <f t="shared" si="43"/>
        <v/>
      </c>
      <c r="B338" s="2" t="str">
        <f t="shared" si="44"/>
        <v/>
      </c>
      <c r="C338" s="2" t="str">
        <f>IF(A338="",IF(A337="","",SUM($C$6:C337)),B338*$C$2)</f>
        <v/>
      </c>
      <c r="D338" s="2" t="str">
        <f>IF(A338="",IF(A337="","",SUM($D$6:D337)),($B$6/$I$1))</f>
        <v/>
      </c>
      <c r="E338" s="2" t="str">
        <f>IF(A338="",IF(A337="","",SUM($E$6:E337)),C338+D338)</f>
        <v/>
      </c>
      <c r="G338" s="1" t="str">
        <f t="shared" si="45"/>
        <v/>
      </c>
      <c r="H338" s="2" t="str">
        <f t="shared" si="46"/>
        <v/>
      </c>
      <c r="I338" s="2" t="str">
        <f>IF(G338="",IF(G337="","",SUM($I$6:I337)),H338*$C$2)</f>
        <v/>
      </c>
      <c r="J338" s="2" t="str">
        <f>IF(G338="",IF(G337="","",SUM($J$6:J337)),K338-I338)</f>
        <v/>
      </c>
      <c r="K338" s="2" t="str">
        <f>IF(G338="",IF(G337="","",SUM(K$6:K337)),$H$6*(100%+$C$2)^$I$1*$C$2/((100%+$C$2)^$I$1-1))</f>
        <v/>
      </c>
      <c r="O338" s="15" t="str">
        <f t="shared" si="40"/>
        <v/>
      </c>
      <c r="P338" s="51" t="str">
        <f t="shared" si="41"/>
        <v/>
      </c>
      <c r="Q338" s="2" t="str">
        <f t="shared" si="47"/>
        <v/>
      </c>
      <c r="R338" s="18" t="str">
        <f t="shared" si="42"/>
        <v/>
      </c>
    </row>
    <row r="339" spans="1:18" x14ac:dyDescent="0.35">
      <c r="A339" s="1" t="str">
        <f t="shared" si="43"/>
        <v/>
      </c>
      <c r="B339" s="2" t="str">
        <f t="shared" si="44"/>
        <v/>
      </c>
      <c r="C339" s="2" t="str">
        <f>IF(A339="",IF(A338="","",SUM($C$6:C338)),B339*$C$2)</f>
        <v/>
      </c>
      <c r="D339" s="2" t="str">
        <f>IF(A339="",IF(A338="","",SUM($D$6:D338)),($B$6/$I$1))</f>
        <v/>
      </c>
      <c r="E339" s="2" t="str">
        <f>IF(A339="",IF(A338="","",SUM($E$6:E338)),C339+D339)</f>
        <v/>
      </c>
      <c r="G339" s="1" t="str">
        <f t="shared" si="45"/>
        <v/>
      </c>
      <c r="H339" s="2" t="str">
        <f t="shared" si="46"/>
        <v/>
      </c>
      <c r="I339" s="2" t="str">
        <f>IF(G339="",IF(G338="","",SUM($I$6:I338)),H339*$C$2)</f>
        <v/>
      </c>
      <c r="J339" s="2" t="str">
        <f>IF(G339="",IF(G338="","",SUM($J$6:J338)),K339-I339)</f>
        <v/>
      </c>
      <c r="K339" s="2" t="str">
        <f>IF(G339="",IF(G338="","",SUM(K$6:K338)),$H$6*(100%+$C$2)^$I$1*$C$2/((100%+$C$2)^$I$1-1))</f>
        <v/>
      </c>
      <c r="O339" s="15" t="str">
        <f t="shared" si="40"/>
        <v/>
      </c>
      <c r="P339" s="51" t="str">
        <f t="shared" si="41"/>
        <v/>
      </c>
      <c r="Q339" s="2" t="str">
        <f t="shared" si="47"/>
        <v/>
      </c>
      <c r="R339" s="18" t="str">
        <f t="shared" si="42"/>
        <v/>
      </c>
    </row>
    <row r="340" spans="1:18" x14ac:dyDescent="0.35">
      <c r="A340" s="1" t="str">
        <f t="shared" si="43"/>
        <v/>
      </c>
      <c r="B340" s="2" t="str">
        <f t="shared" si="44"/>
        <v/>
      </c>
      <c r="C340" s="2" t="str">
        <f>IF(A340="",IF(A339="","",SUM($C$6:C339)),B340*$C$2)</f>
        <v/>
      </c>
      <c r="D340" s="2" t="str">
        <f>IF(A340="",IF(A339="","",SUM($D$6:D339)),($B$6/$I$1))</f>
        <v/>
      </c>
      <c r="E340" s="2" t="str">
        <f>IF(A340="",IF(A339="","",SUM($E$6:E339)),C340+D340)</f>
        <v/>
      </c>
      <c r="G340" s="1" t="str">
        <f t="shared" si="45"/>
        <v/>
      </c>
      <c r="H340" s="2" t="str">
        <f t="shared" si="46"/>
        <v/>
      </c>
      <c r="I340" s="2" t="str">
        <f>IF(G340="",IF(G339="","",SUM($I$6:I339)),H340*$C$2)</f>
        <v/>
      </c>
      <c r="J340" s="2" t="str">
        <f>IF(G340="",IF(G339="","",SUM($J$6:J339)),K340-I340)</f>
        <v/>
      </c>
      <c r="K340" s="2" t="str">
        <f>IF(G340="",IF(G339="","",SUM(K$6:K339)),$H$6*(100%+$C$2)^$I$1*$C$2/((100%+$C$2)^$I$1-1))</f>
        <v/>
      </c>
      <c r="O340" s="15" t="str">
        <f t="shared" si="40"/>
        <v/>
      </c>
      <c r="P340" s="51" t="str">
        <f t="shared" si="41"/>
        <v/>
      </c>
      <c r="Q340" s="2" t="str">
        <f t="shared" si="47"/>
        <v/>
      </c>
      <c r="R340" s="18" t="str">
        <f t="shared" si="42"/>
        <v/>
      </c>
    </row>
    <row r="341" spans="1:18" x14ac:dyDescent="0.35">
      <c r="A341" s="1" t="str">
        <f t="shared" si="43"/>
        <v/>
      </c>
      <c r="B341" s="2" t="str">
        <f t="shared" si="44"/>
        <v/>
      </c>
      <c r="C341" s="2" t="str">
        <f>IF(A341="",IF(A340="","",SUM($C$6:C340)),B341*$C$2)</f>
        <v/>
      </c>
      <c r="D341" s="2" t="str">
        <f>IF(A341="",IF(A340="","",SUM($D$6:D340)),($B$6/$I$1))</f>
        <v/>
      </c>
      <c r="E341" s="2" t="str">
        <f>IF(A341="",IF(A340="","",SUM($E$6:E340)),C341+D341)</f>
        <v/>
      </c>
      <c r="G341" s="1" t="str">
        <f t="shared" si="45"/>
        <v/>
      </c>
      <c r="H341" s="2" t="str">
        <f t="shared" si="46"/>
        <v/>
      </c>
      <c r="I341" s="2" t="str">
        <f>IF(G341="",IF(G340="","",SUM($I$6:I340)),H341*$C$2)</f>
        <v/>
      </c>
      <c r="J341" s="2" t="str">
        <f>IF(G341="",IF(G340="","",SUM($J$6:J340)),K341-I341)</f>
        <v/>
      </c>
      <c r="K341" s="2" t="str">
        <f>IF(G341="",IF(G340="","",SUM(K$6:K340)),$H$6*(100%+$C$2)^$I$1*$C$2/((100%+$C$2)^$I$1-1))</f>
        <v/>
      </c>
      <c r="O341" s="15" t="str">
        <f t="shared" si="40"/>
        <v/>
      </c>
      <c r="P341" s="51" t="str">
        <f t="shared" si="41"/>
        <v/>
      </c>
      <c r="Q341" s="2" t="str">
        <f t="shared" si="47"/>
        <v/>
      </c>
      <c r="R341" s="18" t="str">
        <f t="shared" si="42"/>
        <v/>
      </c>
    </row>
    <row r="342" spans="1:18" x14ac:dyDescent="0.35">
      <c r="A342" s="1" t="str">
        <f t="shared" si="43"/>
        <v/>
      </c>
      <c r="B342" s="2" t="str">
        <f t="shared" si="44"/>
        <v/>
      </c>
      <c r="C342" s="2" t="str">
        <f>IF(A342="",IF(A341="","",SUM($C$6:C341)),B342*$C$2)</f>
        <v/>
      </c>
      <c r="D342" s="2" t="str">
        <f>IF(A342="",IF(A341="","",SUM($D$6:D341)),($B$6/$I$1))</f>
        <v/>
      </c>
      <c r="E342" s="2" t="str">
        <f>IF(A342="",IF(A341="","",SUM($E$6:E341)),C342+D342)</f>
        <v/>
      </c>
      <c r="G342" s="1" t="str">
        <f t="shared" si="45"/>
        <v/>
      </c>
      <c r="H342" s="2" t="str">
        <f t="shared" si="46"/>
        <v/>
      </c>
      <c r="I342" s="2" t="str">
        <f>IF(G342="",IF(G341="","",SUM($I$6:I341)),H342*$C$2)</f>
        <v/>
      </c>
      <c r="J342" s="2" t="str">
        <f>IF(G342="",IF(G341="","",SUM($J$6:J341)),K342-I342)</f>
        <v/>
      </c>
      <c r="K342" s="2" t="str">
        <f>IF(G342="",IF(G341="","",SUM(K$6:K341)),$H$6*(100%+$C$2)^$I$1*$C$2/((100%+$C$2)^$I$1-1))</f>
        <v/>
      </c>
      <c r="O342" s="15" t="str">
        <f t="shared" si="40"/>
        <v/>
      </c>
      <c r="P342" s="51" t="str">
        <f t="shared" si="41"/>
        <v/>
      </c>
      <c r="Q342" s="2" t="str">
        <f t="shared" si="47"/>
        <v/>
      </c>
      <c r="R342" s="18" t="str">
        <f t="shared" si="42"/>
        <v/>
      </c>
    </row>
    <row r="343" spans="1:18" x14ac:dyDescent="0.35">
      <c r="A343" s="1" t="str">
        <f t="shared" si="43"/>
        <v/>
      </c>
      <c r="B343" s="2" t="str">
        <f t="shared" si="44"/>
        <v/>
      </c>
      <c r="C343" s="2" t="str">
        <f>IF(A343="",IF(A342="","",SUM($C$6:C342)),B343*$C$2)</f>
        <v/>
      </c>
      <c r="D343" s="2" t="str">
        <f>IF(A343="",IF(A342="","",SUM($D$6:D342)),($B$6/$I$1))</f>
        <v/>
      </c>
      <c r="E343" s="2" t="str">
        <f>IF(A343="",IF(A342="","",SUM($E$6:E342)),C343+D343)</f>
        <v/>
      </c>
      <c r="G343" s="1" t="str">
        <f t="shared" si="45"/>
        <v/>
      </c>
      <c r="H343" s="2" t="str">
        <f t="shared" si="46"/>
        <v/>
      </c>
      <c r="I343" s="2" t="str">
        <f>IF(G343="",IF(G342="","",SUM($I$6:I342)),H343*$C$2)</f>
        <v/>
      </c>
      <c r="J343" s="2" t="str">
        <f>IF(G343="",IF(G342="","",SUM($J$6:J342)),K343-I343)</f>
        <v/>
      </c>
      <c r="K343" s="2" t="str">
        <f>IF(G343="",IF(G342="","",SUM(K$6:K342)),$H$6*(100%+$C$2)^$I$1*$C$2/((100%+$C$2)^$I$1-1))</f>
        <v/>
      </c>
      <c r="O343" s="15" t="str">
        <f t="shared" si="40"/>
        <v/>
      </c>
      <c r="P343" s="51" t="str">
        <f t="shared" si="41"/>
        <v/>
      </c>
      <c r="Q343" s="2" t="str">
        <f t="shared" si="47"/>
        <v/>
      </c>
      <c r="R343" s="18" t="str">
        <f t="shared" si="42"/>
        <v/>
      </c>
    </row>
    <row r="344" spans="1:18" x14ac:dyDescent="0.35">
      <c r="A344" s="1" t="str">
        <f t="shared" si="43"/>
        <v/>
      </c>
      <c r="B344" s="2" t="str">
        <f t="shared" si="44"/>
        <v/>
      </c>
      <c r="C344" s="2" t="str">
        <f>IF(A344="",IF(A343="","",SUM($C$6:C343)),B344*$C$2)</f>
        <v/>
      </c>
      <c r="D344" s="2" t="str">
        <f>IF(A344="",IF(A343="","",SUM($D$6:D343)),($B$6/$I$1))</f>
        <v/>
      </c>
      <c r="E344" s="2" t="str">
        <f>IF(A344="",IF(A343="","",SUM($E$6:E343)),C344+D344)</f>
        <v/>
      </c>
      <c r="G344" s="1" t="str">
        <f t="shared" si="45"/>
        <v/>
      </c>
      <c r="H344" s="2" t="str">
        <f t="shared" si="46"/>
        <v/>
      </c>
      <c r="I344" s="2" t="str">
        <f>IF(G344="",IF(G343="","",SUM($I$6:I343)),H344*$C$2)</f>
        <v/>
      </c>
      <c r="J344" s="2" t="str">
        <f>IF(G344="",IF(G343="","",SUM($J$6:J343)),K344-I344)</f>
        <v/>
      </c>
      <c r="K344" s="2" t="str">
        <f>IF(G344="",IF(G343="","",SUM(K$6:K343)),$H$6*(100%+$C$2)^$I$1*$C$2/((100%+$C$2)^$I$1-1))</f>
        <v/>
      </c>
      <c r="O344" s="15" t="str">
        <f t="shared" si="40"/>
        <v/>
      </c>
      <c r="P344" s="51" t="str">
        <f t="shared" si="41"/>
        <v/>
      </c>
      <c r="Q344" s="2" t="str">
        <f t="shared" si="47"/>
        <v/>
      </c>
      <c r="R344" s="18" t="str">
        <f t="shared" si="42"/>
        <v/>
      </c>
    </row>
    <row r="345" spans="1:18" x14ac:dyDescent="0.35">
      <c r="A345" s="1" t="str">
        <f t="shared" si="43"/>
        <v/>
      </c>
      <c r="B345" s="2" t="str">
        <f t="shared" si="44"/>
        <v/>
      </c>
      <c r="C345" s="2" t="str">
        <f>IF(A345="",IF(A344="","",SUM($C$6:C344)),B345*$C$2)</f>
        <v/>
      </c>
      <c r="D345" s="2" t="str">
        <f>IF(A345="",IF(A344="","",SUM($D$6:D344)),($B$6/$I$1))</f>
        <v/>
      </c>
      <c r="E345" s="2" t="str">
        <f>IF(A345="",IF(A344="","",SUM($E$6:E344)),C345+D345)</f>
        <v/>
      </c>
      <c r="G345" s="1" t="str">
        <f t="shared" si="45"/>
        <v/>
      </c>
      <c r="H345" s="2" t="str">
        <f t="shared" si="46"/>
        <v/>
      </c>
      <c r="I345" s="2" t="str">
        <f>IF(G345="",IF(G344="","",SUM($I$6:I344)),H345*$C$2)</f>
        <v/>
      </c>
      <c r="J345" s="2" t="str">
        <f>IF(G345="",IF(G344="","",SUM($J$6:J344)),K345-I345)</f>
        <v/>
      </c>
      <c r="K345" s="2" t="str">
        <f>IF(G345="",IF(G344="","",SUM(K$6:K344)),$H$6*(100%+$C$2)^$I$1*$C$2/((100%+$C$2)^$I$1-1))</f>
        <v/>
      </c>
      <c r="O345" s="15" t="str">
        <f t="shared" si="40"/>
        <v/>
      </c>
      <c r="P345" s="51" t="str">
        <f t="shared" si="41"/>
        <v/>
      </c>
      <c r="Q345" s="2" t="str">
        <f t="shared" si="47"/>
        <v/>
      </c>
      <c r="R345" s="18" t="str">
        <f t="shared" si="42"/>
        <v/>
      </c>
    </row>
    <row r="346" spans="1:18" x14ac:dyDescent="0.35">
      <c r="A346" s="1" t="str">
        <f t="shared" si="43"/>
        <v/>
      </c>
      <c r="B346" s="2" t="str">
        <f t="shared" si="44"/>
        <v/>
      </c>
      <c r="C346" s="2" t="str">
        <f>IF(A346="",IF(A345="","",SUM($C$6:C345)),B346*$C$2)</f>
        <v/>
      </c>
      <c r="D346" s="2" t="str">
        <f>IF(A346="",IF(A345="","",SUM($D$6:D345)),($B$6/$I$1))</f>
        <v/>
      </c>
      <c r="E346" s="2" t="str">
        <f>IF(A346="",IF(A345="","",SUM($E$6:E345)),C346+D346)</f>
        <v/>
      </c>
      <c r="G346" s="1" t="str">
        <f t="shared" si="45"/>
        <v/>
      </c>
      <c r="H346" s="2" t="str">
        <f t="shared" si="46"/>
        <v/>
      </c>
      <c r="I346" s="2" t="str">
        <f>IF(G346="",IF(G345="","",SUM($I$6:I345)),H346*$C$2)</f>
        <v/>
      </c>
      <c r="J346" s="2" t="str">
        <f>IF(G346="",IF(G345="","",SUM($J$6:J345)),K346-I346)</f>
        <v/>
      </c>
      <c r="K346" s="2" t="str">
        <f>IF(G346="",IF(G345="","",SUM(K$6:K345)),$H$6*(100%+$C$2)^$I$1*$C$2/((100%+$C$2)^$I$1-1))</f>
        <v/>
      </c>
      <c r="O346" s="15" t="str">
        <f t="shared" si="40"/>
        <v/>
      </c>
      <c r="P346" s="51" t="str">
        <f t="shared" si="41"/>
        <v/>
      </c>
      <c r="Q346" s="2" t="str">
        <f t="shared" si="47"/>
        <v/>
      </c>
      <c r="R346" s="18" t="str">
        <f t="shared" si="42"/>
        <v/>
      </c>
    </row>
    <row r="347" spans="1:18" x14ac:dyDescent="0.35">
      <c r="A347" s="1" t="str">
        <f t="shared" si="43"/>
        <v/>
      </c>
      <c r="B347" s="2" t="str">
        <f t="shared" si="44"/>
        <v/>
      </c>
      <c r="C347" s="2" t="str">
        <f>IF(A347="",IF(A346="","",SUM($C$6:C346)),B347*$C$2)</f>
        <v/>
      </c>
      <c r="D347" s="2" t="str">
        <f>IF(A347="",IF(A346="","",SUM($D$6:D346)),($B$6/$I$1))</f>
        <v/>
      </c>
      <c r="E347" s="2" t="str">
        <f>IF(A347="",IF(A346="","",SUM($E$6:E346)),C347+D347)</f>
        <v/>
      </c>
      <c r="G347" s="1" t="str">
        <f t="shared" si="45"/>
        <v/>
      </c>
      <c r="H347" s="2" t="str">
        <f t="shared" si="46"/>
        <v/>
      </c>
      <c r="I347" s="2" t="str">
        <f>IF(G347="",IF(G346="","",SUM($I$6:I346)),H347*$C$2)</f>
        <v/>
      </c>
      <c r="J347" s="2" t="str">
        <f>IF(G347="",IF(G346="","",SUM($J$6:J346)),K347-I347)</f>
        <v/>
      </c>
      <c r="K347" s="2" t="str">
        <f>IF(G347="",IF(G346="","",SUM(K$6:K346)),$H$6*(100%+$C$2)^$I$1*$C$2/((100%+$C$2)^$I$1-1))</f>
        <v/>
      </c>
      <c r="O347" s="15" t="str">
        <f t="shared" si="40"/>
        <v/>
      </c>
      <c r="P347" s="51" t="str">
        <f t="shared" si="41"/>
        <v/>
      </c>
      <c r="Q347" s="2" t="str">
        <f t="shared" si="47"/>
        <v/>
      </c>
      <c r="R347" s="18" t="str">
        <f t="shared" si="42"/>
        <v/>
      </c>
    </row>
    <row r="348" spans="1:18" x14ac:dyDescent="0.35">
      <c r="A348" s="1" t="str">
        <f t="shared" si="43"/>
        <v/>
      </c>
      <c r="B348" s="2" t="str">
        <f t="shared" si="44"/>
        <v/>
      </c>
      <c r="C348" s="2" t="str">
        <f>IF(A348="",IF(A347="","",SUM($C$6:C347)),B348*$C$2)</f>
        <v/>
      </c>
      <c r="D348" s="2" t="str">
        <f>IF(A348="",IF(A347="","",SUM($D$6:D347)),($B$6/$I$1))</f>
        <v/>
      </c>
      <c r="E348" s="2" t="str">
        <f>IF(A348="",IF(A347="","",SUM($E$6:E347)),C348+D348)</f>
        <v/>
      </c>
      <c r="G348" s="1" t="str">
        <f t="shared" si="45"/>
        <v/>
      </c>
      <c r="H348" s="2" t="str">
        <f t="shared" si="46"/>
        <v/>
      </c>
      <c r="I348" s="2" t="str">
        <f>IF(G348="",IF(G347="","",SUM($I$6:I347)),H348*$C$2)</f>
        <v/>
      </c>
      <c r="J348" s="2" t="str">
        <f>IF(G348="",IF(G347="","",SUM($J$6:J347)),K348-I348)</f>
        <v/>
      </c>
      <c r="K348" s="2" t="str">
        <f>IF(G348="",IF(G347="","",SUM(K$6:K347)),$H$6*(100%+$C$2)^$I$1*$C$2/((100%+$C$2)^$I$1-1))</f>
        <v/>
      </c>
      <c r="O348" s="15" t="str">
        <f t="shared" si="40"/>
        <v/>
      </c>
      <c r="P348" s="51" t="str">
        <f t="shared" si="41"/>
        <v/>
      </c>
      <c r="Q348" s="2" t="str">
        <f t="shared" si="47"/>
        <v/>
      </c>
      <c r="R348" s="18" t="str">
        <f t="shared" si="42"/>
        <v/>
      </c>
    </row>
    <row r="349" spans="1:18" x14ac:dyDescent="0.35">
      <c r="A349" s="1" t="str">
        <f t="shared" si="43"/>
        <v/>
      </c>
      <c r="B349" s="2" t="str">
        <f t="shared" si="44"/>
        <v/>
      </c>
      <c r="C349" s="2" t="str">
        <f>IF(A349="",IF(A348="","",SUM($C$6:C348)),B349*$C$2)</f>
        <v/>
      </c>
      <c r="D349" s="2" t="str">
        <f>IF(A349="",IF(A348="","",SUM($D$6:D348)),($B$6/$I$1))</f>
        <v/>
      </c>
      <c r="E349" s="2" t="str">
        <f>IF(A349="",IF(A348="","",SUM($E$6:E348)),C349+D349)</f>
        <v/>
      </c>
      <c r="G349" s="1" t="str">
        <f t="shared" si="45"/>
        <v/>
      </c>
      <c r="H349" s="2" t="str">
        <f t="shared" si="46"/>
        <v/>
      </c>
      <c r="I349" s="2" t="str">
        <f>IF(G349="",IF(G348="","",SUM($I$6:I348)),H349*$C$2)</f>
        <v/>
      </c>
      <c r="J349" s="2" t="str">
        <f>IF(G349="",IF(G348="","",SUM($J$6:J348)),K349-I349)</f>
        <v/>
      </c>
      <c r="K349" s="2" t="str">
        <f>IF(G349="",IF(G348="","",SUM(K$6:K348)),$H$6*(100%+$C$2)^$I$1*$C$2/((100%+$C$2)^$I$1-1))</f>
        <v/>
      </c>
      <c r="O349" s="15" t="str">
        <f t="shared" si="40"/>
        <v/>
      </c>
      <c r="P349" s="51" t="str">
        <f t="shared" si="41"/>
        <v/>
      </c>
      <c r="Q349" s="2" t="str">
        <f t="shared" si="47"/>
        <v/>
      </c>
      <c r="R349" s="18" t="str">
        <f t="shared" si="42"/>
        <v/>
      </c>
    </row>
    <row r="350" spans="1:18" x14ac:dyDescent="0.35">
      <c r="A350" s="1" t="str">
        <f t="shared" si="43"/>
        <v/>
      </c>
      <c r="B350" s="2" t="str">
        <f t="shared" si="44"/>
        <v/>
      </c>
      <c r="C350" s="2" t="str">
        <f>IF(A350="",IF(A349="","",SUM($C$6:C349)),B350*$C$2)</f>
        <v/>
      </c>
      <c r="D350" s="2" t="str">
        <f>IF(A350="",IF(A349="","",SUM($D$6:D349)),($B$6/$I$1))</f>
        <v/>
      </c>
      <c r="E350" s="2" t="str">
        <f>IF(A350="",IF(A349="","",SUM($E$6:E349)),C350+D350)</f>
        <v/>
      </c>
      <c r="G350" s="1" t="str">
        <f t="shared" si="45"/>
        <v/>
      </c>
      <c r="H350" s="2" t="str">
        <f t="shared" si="46"/>
        <v/>
      </c>
      <c r="I350" s="2" t="str">
        <f>IF(G350="",IF(G349="","",SUM($I$6:I349)),H350*$C$2)</f>
        <v/>
      </c>
      <c r="J350" s="2" t="str">
        <f>IF(G350="",IF(G349="","",SUM($J$6:J349)),K350-I350)</f>
        <v/>
      </c>
      <c r="K350" s="2" t="str">
        <f>IF(G350="",IF(G349="","",SUM(K$6:K349)),$H$6*(100%+$C$2)^$I$1*$C$2/((100%+$C$2)^$I$1-1))</f>
        <v/>
      </c>
      <c r="O350" s="15" t="str">
        <f t="shared" si="40"/>
        <v/>
      </c>
      <c r="P350" s="51" t="str">
        <f t="shared" si="41"/>
        <v/>
      </c>
      <c r="Q350" s="2" t="str">
        <f t="shared" si="47"/>
        <v/>
      </c>
      <c r="R350" s="18" t="str">
        <f t="shared" si="42"/>
        <v/>
      </c>
    </row>
    <row r="351" spans="1:18" x14ac:dyDescent="0.35">
      <c r="A351" s="1" t="str">
        <f t="shared" si="43"/>
        <v/>
      </c>
      <c r="B351" s="2" t="str">
        <f t="shared" si="44"/>
        <v/>
      </c>
      <c r="C351" s="2" t="str">
        <f>IF(A351="",IF(A350="","",SUM($C$6:C350)),B351*$C$2)</f>
        <v/>
      </c>
      <c r="D351" s="2" t="str">
        <f>IF(A351="",IF(A350="","",SUM($D$6:D350)),($B$6/$I$1))</f>
        <v/>
      </c>
      <c r="E351" s="2" t="str">
        <f>IF(A351="",IF(A350="","",SUM($E$6:E350)),C351+D351)</f>
        <v/>
      </c>
      <c r="G351" s="1" t="str">
        <f t="shared" si="45"/>
        <v/>
      </c>
      <c r="H351" s="2" t="str">
        <f t="shared" si="46"/>
        <v/>
      </c>
      <c r="I351" s="2" t="str">
        <f>IF(G351="",IF(G350="","",SUM($I$6:I350)),H351*$C$2)</f>
        <v/>
      </c>
      <c r="J351" s="2" t="str">
        <f>IF(G351="",IF(G350="","",SUM($J$6:J350)),K351-I351)</f>
        <v/>
      </c>
      <c r="K351" s="2" t="str">
        <f>IF(G351="",IF(G350="","",SUM(K$6:K350)),$H$6*(100%+$C$2)^$I$1*$C$2/((100%+$C$2)^$I$1-1))</f>
        <v/>
      </c>
      <c r="O351" s="15" t="str">
        <f t="shared" si="40"/>
        <v/>
      </c>
      <c r="P351" s="51" t="str">
        <f t="shared" si="41"/>
        <v/>
      </c>
      <c r="Q351" s="2" t="str">
        <f t="shared" si="47"/>
        <v/>
      </c>
      <c r="R351" s="18" t="str">
        <f t="shared" si="42"/>
        <v/>
      </c>
    </row>
    <row r="352" spans="1:18" x14ac:dyDescent="0.35">
      <c r="A352" s="1" t="str">
        <f t="shared" si="43"/>
        <v/>
      </c>
      <c r="B352" s="2" t="str">
        <f t="shared" si="44"/>
        <v/>
      </c>
      <c r="C352" s="2" t="str">
        <f>IF(A352="",IF(A351="","",SUM($C$6:C351)),B352*$C$2)</f>
        <v/>
      </c>
      <c r="D352" s="2" t="str">
        <f>IF(A352="",IF(A351="","",SUM($D$6:D351)),($B$6/$I$1))</f>
        <v/>
      </c>
      <c r="E352" s="2" t="str">
        <f>IF(A352="",IF(A351="","",SUM($E$6:E351)),C352+D352)</f>
        <v/>
      </c>
      <c r="G352" s="1" t="str">
        <f t="shared" si="45"/>
        <v/>
      </c>
      <c r="H352" s="2" t="str">
        <f t="shared" si="46"/>
        <v/>
      </c>
      <c r="I352" s="2" t="str">
        <f>IF(G352="",IF(G351="","",SUM($I$6:I351)),H352*$C$2)</f>
        <v/>
      </c>
      <c r="J352" s="2" t="str">
        <f>IF(G352="",IF(G351="","",SUM($J$6:J351)),K352-I352)</f>
        <v/>
      </c>
      <c r="K352" s="2" t="str">
        <f>IF(G352="",IF(G351="","",SUM(K$6:K351)),$H$6*(100%+$C$2)^$I$1*$C$2/((100%+$C$2)^$I$1-1))</f>
        <v/>
      </c>
      <c r="O352" s="15" t="str">
        <f t="shared" si="40"/>
        <v/>
      </c>
      <c r="P352" s="51" t="str">
        <f t="shared" si="41"/>
        <v/>
      </c>
      <c r="Q352" s="2" t="str">
        <f t="shared" si="47"/>
        <v/>
      </c>
      <c r="R352" s="18" t="str">
        <f t="shared" si="42"/>
        <v/>
      </c>
    </row>
    <row r="353" spans="1:18" x14ac:dyDescent="0.35">
      <c r="A353" s="1" t="str">
        <f t="shared" si="43"/>
        <v/>
      </c>
      <c r="B353" s="2" t="str">
        <f t="shared" si="44"/>
        <v/>
      </c>
      <c r="C353" s="2" t="str">
        <f>IF(A353="",IF(A352="","",SUM($C$6:C352)),B353*$C$2)</f>
        <v/>
      </c>
      <c r="D353" s="2" t="str">
        <f>IF(A353="",IF(A352="","",SUM($D$6:D352)),($B$6/$I$1))</f>
        <v/>
      </c>
      <c r="E353" s="2" t="str">
        <f>IF(A353="",IF(A352="","",SUM($E$6:E352)),C353+D353)</f>
        <v/>
      </c>
      <c r="G353" s="1" t="str">
        <f t="shared" si="45"/>
        <v/>
      </c>
      <c r="H353" s="2" t="str">
        <f t="shared" si="46"/>
        <v/>
      </c>
      <c r="I353" s="2" t="str">
        <f>IF(G353="",IF(G352="","",SUM($I$6:I352)),H353*$C$2)</f>
        <v/>
      </c>
      <c r="J353" s="2" t="str">
        <f>IF(G353="",IF(G352="","",SUM($J$6:J352)),K353-I353)</f>
        <v/>
      </c>
      <c r="K353" s="2" t="str">
        <f>IF(G353="",IF(G352="","",SUM(K$6:K352)),$H$6*(100%+$C$2)^$I$1*$C$2/((100%+$C$2)^$I$1-1))</f>
        <v/>
      </c>
      <c r="O353" s="15" t="str">
        <f t="shared" si="40"/>
        <v/>
      </c>
      <c r="P353" s="51" t="str">
        <f t="shared" si="41"/>
        <v/>
      </c>
      <c r="Q353" s="2" t="str">
        <f t="shared" si="47"/>
        <v/>
      </c>
      <c r="R353" s="18" t="str">
        <f t="shared" si="42"/>
        <v/>
      </c>
    </row>
    <row r="354" spans="1:18" x14ac:dyDescent="0.35">
      <c r="A354" s="1" t="str">
        <f t="shared" si="43"/>
        <v/>
      </c>
      <c r="B354" s="2" t="str">
        <f t="shared" si="44"/>
        <v/>
      </c>
      <c r="C354" s="2" t="str">
        <f>IF(A354="",IF(A353="","",SUM($C$6:C353)),B354*$C$2)</f>
        <v/>
      </c>
      <c r="D354" s="2" t="str">
        <f>IF(A354="",IF(A353="","",SUM($D$6:D353)),($B$6/$I$1))</f>
        <v/>
      </c>
      <c r="E354" s="2" t="str">
        <f>IF(A354="",IF(A353="","",SUM($E$6:E353)),C354+D354)</f>
        <v/>
      </c>
      <c r="G354" s="1" t="str">
        <f t="shared" si="45"/>
        <v/>
      </c>
      <c r="H354" s="2" t="str">
        <f t="shared" si="46"/>
        <v/>
      </c>
      <c r="I354" s="2" t="str">
        <f>IF(G354="",IF(G353="","",SUM($I$6:I353)),H354*$C$2)</f>
        <v/>
      </c>
      <c r="J354" s="2" t="str">
        <f>IF(G354="",IF(G353="","",SUM($J$6:J353)),K354-I354)</f>
        <v/>
      </c>
      <c r="K354" s="2" t="str">
        <f>IF(G354="",IF(G353="","",SUM(K$6:K353)),$H$6*(100%+$C$2)^$I$1*$C$2/((100%+$C$2)^$I$1-1))</f>
        <v/>
      </c>
      <c r="O354" s="15" t="str">
        <f t="shared" si="40"/>
        <v/>
      </c>
      <c r="P354" s="51" t="str">
        <f t="shared" si="41"/>
        <v/>
      </c>
      <c r="Q354" s="2" t="str">
        <f t="shared" si="47"/>
        <v/>
      </c>
      <c r="R354" s="18" t="str">
        <f t="shared" si="42"/>
        <v/>
      </c>
    </row>
    <row r="355" spans="1:18" x14ac:dyDescent="0.35">
      <c r="A355" s="1" t="str">
        <f t="shared" si="43"/>
        <v/>
      </c>
      <c r="B355" s="2" t="str">
        <f t="shared" si="44"/>
        <v/>
      </c>
      <c r="C355" s="2" t="str">
        <f>IF(A355="",IF(A354="","",SUM($C$6:C354)),B355*$C$2)</f>
        <v/>
      </c>
      <c r="D355" s="2" t="str">
        <f>IF(A355="",IF(A354="","",SUM($D$6:D354)),($B$6/$I$1))</f>
        <v/>
      </c>
      <c r="E355" s="2" t="str">
        <f>IF(A355="",IF(A354="","",SUM($E$6:E354)),C355+D355)</f>
        <v/>
      </c>
      <c r="G355" s="1" t="str">
        <f t="shared" si="45"/>
        <v/>
      </c>
      <c r="H355" s="2" t="str">
        <f t="shared" si="46"/>
        <v/>
      </c>
      <c r="I355" s="2" t="str">
        <f>IF(G355="",IF(G354="","",SUM($I$6:I354)),H355*$C$2)</f>
        <v/>
      </c>
      <c r="J355" s="2" t="str">
        <f>IF(G355="",IF(G354="","",SUM($J$6:J354)),K355-I355)</f>
        <v/>
      </c>
      <c r="K355" s="2" t="str">
        <f>IF(G355="",IF(G354="","",SUM(K$6:K354)),$H$6*(100%+$C$2)^$I$1*$C$2/((100%+$C$2)^$I$1-1))</f>
        <v/>
      </c>
      <c r="O355" s="15" t="str">
        <f t="shared" si="40"/>
        <v/>
      </c>
      <c r="P355" s="51" t="str">
        <f t="shared" si="41"/>
        <v/>
      </c>
      <c r="Q355" s="2" t="str">
        <f t="shared" si="47"/>
        <v/>
      </c>
      <c r="R355" s="18" t="str">
        <f t="shared" si="42"/>
        <v/>
      </c>
    </row>
    <row r="356" spans="1:18" x14ac:dyDescent="0.35">
      <c r="A356" s="1" t="str">
        <f t="shared" si="43"/>
        <v/>
      </c>
      <c r="B356" s="2" t="str">
        <f t="shared" si="44"/>
        <v/>
      </c>
      <c r="C356" s="2" t="str">
        <f>IF(A356="",IF(A355="","",SUM($C$6:C355)),B356*$C$2)</f>
        <v/>
      </c>
      <c r="D356" s="2" t="str">
        <f>IF(A356="",IF(A355="","",SUM($D$6:D355)),($B$6/$I$1))</f>
        <v/>
      </c>
      <c r="E356" s="2" t="str">
        <f>IF(A356="",IF(A355="","",SUM($E$6:E355)),C356+D356)</f>
        <v/>
      </c>
      <c r="G356" s="1" t="str">
        <f t="shared" si="45"/>
        <v/>
      </c>
      <c r="H356" s="2" t="str">
        <f t="shared" si="46"/>
        <v/>
      </c>
      <c r="I356" s="2" t="str">
        <f>IF(G356="",IF(G355="","",SUM($I$6:I355)),H356*$C$2)</f>
        <v/>
      </c>
      <c r="J356" s="2" t="str">
        <f>IF(G356="",IF(G355="","",SUM($J$6:J355)),K356-I356)</f>
        <v/>
      </c>
      <c r="K356" s="2" t="str">
        <f>IF(G356="",IF(G355="","",SUM(K$6:K355)),$H$6*(100%+$C$2)^$I$1*$C$2/((100%+$C$2)^$I$1-1))</f>
        <v/>
      </c>
      <c r="O356" s="15" t="str">
        <f t="shared" si="40"/>
        <v/>
      </c>
      <c r="P356" s="51" t="str">
        <f t="shared" si="41"/>
        <v/>
      </c>
      <c r="Q356" s="2" t="str">
        <f t="shared" si="47"/>
        <v/>
      </c>
      <c r="R356" s="18" t="str">
        <f t="shared" si="42"/>
        <v/>
      </c>
    </row>
    <row r="357" spans="1:18" x14ac:dyDescent="0.35">
      <c r="A357" s="1" t="str">
        <f t="shared" si="43"/>
        <v/>
      </c>
      <c r="B357" s="2" t="str">
        <f t="shared" si="44"/>
        <v/>
      </c>
      <c r="C357" s="2" t="str">
        <f>IF(A357="",IF(A356="","",SUM($C$6:C356)),B357*$C$2)</f>
        <v/>
      </c>
      <c r="D357" s="2" t="str">
        <f>IF(A357="",IF(A356="","",SUM($D$6:D356)),($B$6/$I$1))</f>
        <v/>
      </c>
      <c r="E357" s="2" t="str">
        <f>IF(A357="",IF(A356="","",SUM($E$6:E356)),C357+D357)</f>
        <v/>
      </c>
      <c r="G357" s="1" t="str">
        <f t="shared" si="45"/>
        <v/>
      </c>
      <c r="H357" s="2" t="str">
        <f t="shared" si="46"/>
        <v/>
      </c>
      <c r="I357" s="2" t="str">
        <f>IF(G357="",IF(G356="","",SUM($I$6:I356)),H357*$C$2)</f>
        <v/>
      </c>
      <c r="J357" s="2" t="str">
        <f>IF(G357="",IF(G356="","",SUM($J$6:J356)),K357-I357)</f>
        <v/>
      </c>
      <c r="K357" s="2" t="str">
        <f>IF(G357="",IF(G356="","",SUM(K$6:K356)),$H$6*(100%+$C$2)^$I$1*$C$2/((100%+$C$2)^$I$1-1))</f>
        <v/>
      </c>
      <c r="O357" s="15" t="str">
        <f t="shared" si="40"/>
        <v/>
      </c>
      <c r="P357" s="51" t="str">
        <f t="shared" si="41"/>
        <v/>
      </c>
      <c r="Q357" s="2" t="str">
        <f t="shared" si="47"/>
        <v/>
      </c>
      <c r="R357" s="18" t="str">
        <f t="shared" si="42"/>
        <v/>
      </c>
    </row>
    <row r="358" spans="1:18" x14ac:dyDescent="0.35">
      <c r="A358" s="1" t="str">
        <f t="shared" si="43"/>
        <v/>
      </c>
      <c r="B358" s="2" t="str">
        <f t="shared" si="44"/>
        <v/>
      </c>
      <c r="C358" s="2" t="str">
        <f>IF(A358="",IF(A357="","",SUM($C$6:C357)),B358*$C$2)</f>
        <v/>
      </c>
      <c r="D358" s="2" t="str">
        <f>IF(A358="",IF(A357="","",SUM($D$6:D357)),($B$6/$I$1))</f>
        <v/>
      </c>
      <c r="E358" s="2" t="str">
        <f>IF(A358="",IF(A357="","",SUM($E$6:E357)),C358+D358)</f>
        <v/>
      </c>
      <c r="G358" s="1" t="str">
        <f t="shared" si="45"/>
        <v/>
      </c>
      <c r="H358" s="2" t="str">
        <f t="shared" si="46"/>
        <v/>
      </c>
      <c r="I358" s="2" t="str">
        <f>IF(G358="",IF(G357="","",SUM($I$6:I357)),H358*$C$2)</f>
        <v/>
      </c>
      <c r="J358" s="2" t="str">
        <f>IF(G358="",IF(G357="","",SUM($J$6:J357)),K358-I358)</f>
        <v/>
      </c>
      <c r="K358" s="2" t="str">
        <f>IF(G358="",IF(G357="","",SUM(K$6:K357)),$H$6*(100%+$C$2)^$I$1*$C$2/((100%+$C$2)^$I$1-1))</f>
        <v/>
      </c>
      <c r="O358" s="15" t="str">
        <f t="shared" si="40"/>
        <v/>
      </c>
      <c r="P358" s="51" t="str">
        <f t="shared" si="41"/>
        <v/>
      </c>
      <c r="Q358" s="2" t="str">
        <f t="shared" si="47"/>
        <v/>
      </c>
      <c r="R358" s="18" t="str">
        <f t="shared" si="42"/>
        <v/>
      </c>
    </row>
    <row r="359" spans="1:18" x14ac:dyDescent="0.35">
      <c r="A359" s="1" t="str">
        <f t="shared" si="43"/>
        <v/>
      </c>
      <c r="B359" s="2" t="str">
        <f t="shared" si="44"/>
        <v/>
      </c>
      <c r="C359" s="2" t="str">
        <f>IF(A359="",IF(A358="","",SUM($C$6:C358)),B359*$C$2)</f>
        <v/>
      </c>
      <c r="D359" s="2" t="str">
        <f>IF(A359="",IF(A358="","",SUM($D$6:D358)),($B$6/$I$1))</f>
        <v/>
      </c>
      <c r="E359" s="2" t="str">
        <f>IF(A359="",IF(A358="","",SUM($E$6:E358)),C359+D359)</f>
        <v/>
      </c>
      <c r="G359" s="1" t="str">
        <f t="shared" si="45"/>
        <v/>
      </c>
      <c r="H359" s="2" t="str">
        <f t="shared" si="46"/>
        <v/>
      </c>
      <c r="I359" s="2" t="str">
        <f>IF(G359="",IF(G358="","",SUM($I$6:I358)),H359*$C$2)</f>
        <v/>
      </c>
      <c r="J359" s="2" t="str">
        <f>IF(G359="",IF(G358="","",SUM($J$6:J358)),K359-I359)</f>
        <v/>
      </c>
      <c r="K359" s="2" t="str">
        <f>IF(G359="",IF(G358="","",SUM(K$6:K358)),$H$6*(100%+$C$2)^$I$1*$C$2/((100%+$C$2)^$I$1-1))</f>
        <v/>
      </c>
      <c r="O359" s="15" t="str">
        <f t="shared" si="40"/>
        <v/>
      </c>
      <c r="P359" s="51" t="str">
        <f t="shared" si="41"/>
        <v/>
      </c>
      <c r="Q359" s="2" t="str">
        <f t="shared" si="47"/>
        <v/>
      </c>
      <c r="R359" s="18" t="str">
        <f t="shared" si="42"/>
        <v/>
      </c>
    </row>
    <row r="360" spans="1:18" x14ac:dyDescent="0.35">
      <c r="A360" s="1" t="str">
        <f t="shared" si="43"/>
        <v/>
      </c>
      <c r="B360" s="2" t="str">
        <f t="shared" si="44"/>
        <v/>
      </c>
      <c r="C360" s="2" t="str">
        <f>IF(A360="",IF(A359="","",SUM($C$6:C359)),B360*$C$2)</f>
        <v/>
      </c>
      <c r="D360" s="2" t="str">
        <f>IF(A360="",IF(A359="","",SUM($D$6:D359)),($B$6/$I$1))</f>
        <v/>
      </c>
      <c r="E360" s="2" t="str">
        <f>IF(A360="",IF(A359="","",SUM($E$6:E359)),C360+D360)</f>
        <v/>
      </c>
      <c r="G360" s="1" t="str">
        <f t="shared" si="45"/>
        <v/>
      </c>
      <c r="H360" s="2" t="str">
        <f t="shared" si="46"/>
        <v/>
      </c>
      <c r="I360" s="2" t="str">
        <f>IF(G360="",IF(G359="","",SUM($I$6:I359)),H360*$C$2)</f>
        <v/>
      </c>
      <c r="J360" s="2" t="str">
        <f>IF(G360="",IF(G359="","",SUM($J$6:J359)),K360-I360)</f>
        <v/>
      </c>
      <c r="K360" s="2" t="str">
        <f>IF(G360="",IF(G359="","",SUM(K$6:K359)),$H$6*(100%+$C$2)^$I$1*$C$2/((100%+$C$2)^$I$1-1))</f>
        <v/>
      </c>
      <c r="O360" s="15" t="str">
        <f t="shared" si="40"/>
        <v/>
      </c>
      <c r="P360" s="51" t="str">
        <f t="shared" si="41"/>
        <v/>
      </c>
      <c r="Q360" s="2" t="str">
        <f t="shared" si="47"/>
        <v/>
      </c>
      <c r="R360" s="18" t="str">
        <f t="shared" si="42"/>
        <v/>
      </c>
    </row>
    <row r="361" spans="1:18" x14ac:dyDescent="0.35">
      <c r="A361" s="1" t="str">
        <f t="shared" si="43"/>
        <v/>
      </c>
      <c r="B361" s="2" t="str">
        <f t="shared" si="44"/>
        <v/>
      </c>
      <c r="C361" s="2" t="str">
        <f>IF(A361="",IF(A360="","",SUM($C$6:C360)),B361*$C$2)</f>
        <v/>
      </c>
      <c r="D361" s="2" t="str">
        <f>IF(A361="",IF(A360="","",SUM($D$6:D360)),($B$6/$I$1))</f>
        <v/>
      </c>
      <c r="E361" s="2" t="str">
        <f>IF(A361="",IF(A360="","",SUM($E$6:E360)),C361+D361)</f>
        <v/>
      </c>
      <c r="G361" s="1" t="str">
        <f t="shared" si="45"/>
        <v/>
      </c>
      <c r="H361" s="2" t="str">
        <f t="shared" si="46"/>
        <v/>
      </c>
      <c r="I361" s="2" t="str">
        <f>IF(G361="",IF(G360="","",SUM($I$6:I360)),H361*$C$2)</f>
        <v/>
      </c>
      <c r="J361" s="2" t="str">
        <f>IF(G361="",IF(G360="","",SUM($J$6:J360)),K361-I361)</f>
        <v/>
      </c>
      <c r="K361" s="2" t="str">
        <f>IF(G361="",IF(G360="","",SUM(K$6:K360)),$H$6*(100%+$C$2)^$I$1*$C$2/((100%+$C$2)^$I$1-1))</f>
        <v/>
      </c>
      <c r="O361" s="15" t="str">
        <f t="shared" si="40"/>
        <v/>
      </c>
      <c r="P361" s="51" t="str">
        <f t="shared" si="41"/>
        <v/>
      </c>
      <c r="Q361" s="2" t="str">
        <f t="shared" si="47"/>
        <v/>
      </c>
      <c r="R361" s="18" t="str">
        <f t="shared" si="42"/>
        <v/>
      </c>
    </row>
    <row r="362" spans="1:18" x14ac:dyDescent="0.35">
      <c r="A362" s="1" t="str">
        <f t="shared" si="43"/>
        <v/>
      </c>
      <c r="B362" s="2" t="str">
        <f t="shared" si="44"/>
        <v/>
      </c>
      <c r="C362" s="2" t="str">
        <f>IF(A362="",IF(A361="","",SUM($C$6:C361)),B362*$C$2)</f>
        <v/>
      </c>
      <c r="D362" s="2" t="str">
        <f>IF(A362="",IF(A361="","",SUM($D$6:D361)),($B$6/$I$1))</f>
        <v/>
      </c>
      <c r="E362" s="2" t="str">
        <f>IF(A362="",IF(A361="","",SUM($E$6:E361)),C362+D362)</f>
        <v/>
      </c>
      <c r="G362" s="1" t="str">
        <f t="shared" si="45"/>
        <v/>
      </c>
      <c r="H362" s="2" t="str">
        <f t="shared" si="46"/>
        <v/>
      </c>
      <c r="I362" s="2" t="str">
        <f>IF(G362="",IF(G361="","",SUM($I$6:I361)),H362*$C$2)</f>
        <v/>
      </c>
      <c r="J362" s="2" t="str">
        <f>IF(G362="",IF(G361="","",SUM($J$6:J361)),K362-I362)</f>
        <v/>
      </c>
      <c r="K362" s="2" t="str">
        <f>IF(G362="",IF(G361="","",SUM(K$6:K361)),$H$6*(100%+$C$2)^$I$1*$C$2/((100%+$C$2)^$I$1-1))</f>
        <v/>
      </c>
      <c r="O362" s="15" t="str">
        <f t="shared" si="40"/>
        <v/>
      </c>
      <c r="P362" s="51" t="str">
        <f t="shared" si="41"/>
        <v/>
      </c>
      <c r="Q362" s="2" t="str">
        <f t="shared" si="47"/>
        <v/>
      </c>
      <c r="R362" s="18" t="str">
        <f t="shared" si="42"/>
        <v/>
      </c>
    </row>
    <row r="363" spans="1:18" x14ac:dyDescent="0.35">
      <c r="A363" s="1" t="str">
        <f t="shared" si="43"/>
        <v/>
      </c>
      <c r="B363" s="2" t="str">
        <f t="shared" si="44"/>
        <v/>
      </c>
      <c r="C363" s="2" t="str">
        <f>IF(A363="",IF(A362="","",SUM($C$6:C362)),B363*$C$2)</f>
        <v/>
      </c>
      <c r="D363" s="2" t="str">
        <f>IF(A363="",IF(A362="","",SUM($D$6:D362)),($B$6/$I$1))</f>
        <v/>
      </c>
      <c r="E363" s="2" t="str">
        <f>IF(A363="",IF(A362="","",SUM($E$6:E362)),C363+D363)</f>
        <v/>
      </c>
      <c r="G363" s="1" t="str">
        <f t="shared" si="45"/>
        <v/>
      </c>
      <c r="H363" s="2" t="str">
        <f t="shared" si="46"/>
        <v/>
      </c>
      <c r="I363" s="2" t="str">
        <f>IF(G363="",IF(G362="","",SUM($I$6:I362)),H363*$C$2)</f>
        <v/>
      </c>
      <c r="J363" s="2" t="str">
        <f>IF(G363="",IF(G362="","",SUM($J$6:J362)),K363-I363)</f>
        <v/>
      </c>
      <c r="K363" s="2" t="str">
        <f>IF(G363="",IF(G362="","",SUM(K$6:K362)),$H$6*(100%+$C$2)^$I$1*$C$2/((100%+$C$2)^$I$1-1))</f>
        <v/>
      </c>
      <c r="O363" s="15" t="str">
        <f t="shared" si="40"/>
        <v/>
      </c>
      <c r="P363" s="51" t="str">
        <f t="shared" si="41"/>
        <v/>
      </c>
      <c r="Q363" s="2" t="str">
        <f t="shared" si="47"/>
        <v/>
      </c>
      <c r="R363" s="18" t="str">
        <f t="shared" si="42"/>
        <v/>
      </c>
    </row>
    <row r="364" spans="1:18" x14ac:dyDescent="0.35">
      <c r="A364" s="1" t="str">
        <f t="shared" si="43"/>
        <v/>
      </c>
      <c r="B364" s="2" t="str">
        <f t="shared" si="44"/>
        <v/>
      </c>
      <c r="C364" s="2" t="str">
        <f>IF(A364="",IF(A363="","",SUM($C$6:C363)),B364*$C$2)</f>
        <v/>
      </c>
      <c r="D364" s="2" t="str">
        <f>IF(A364="",IF(A363="","",SUM($D$6:D363)),($B$6/$I$1))</f>
        <v/>
      </c>
      <c r="E364" s="2" t="str">
        <f>IF(A364="",IF(A363="","",SUM($E$6:E363)),C364+D364)</f>
        <v/>
      </c>
      <c r="G364" s="1" t="str">
        <f t="shared" si="45"/>
        <v/>
      </c>
      <c r="H364" s="2" t="str">
        <f t="shared" si="46"/>
        <v/>
      </c>
      <c r="I364" s="2" t="str">
        <f>IF(G364="",IF(G363="","",SUM($I$6:I363)),H364*$C$2)</f>
        <v/>
      </c>
      <c r="J364" s="2" t="str">
        <f>IF(G364="",IF(G363="","",SUM($J$6:J363)),K364-I364)</f>
        <v/>
      </c>
      <c r="K364" s="2" t="str">
        <f>IF(G364="",IF(G363="","",SUM(K$6:K363)),$H$6*(100%+$C$2)^$I$1*$C$2/((100%+$C$2)^$I$1-1))</f>
        <v/>
      </c>
      <c r="O364" s="15" t="str">
        <f t="shared" si="40"/>
        <v/>
      </c>
      <c r="P364" s="51" t="str">
        <f t="shared" si="41"/>
        <v/>
      </c>
      <c r="Q364" s="2" t="str">
        <f t="shared" si="47"/>
        <v/>
      </c>
      <c r="R364" s="18" t="str">
        <f t="shared" si="42"/>
        <v/>
      </c>
    </row>
    <row r="365" spans="1:18" x14ac:dyDescent="0.35">
      <c r="A365" s="1" t="str">
        <f t="shared" si="43"/>
        <v/>
      </c>
      <c r="B365" s="2" t="str">
        <f t="shared" si="44"/>
        <v/>
      </c>
      <c r="C365" s="2" t="str">
        <f>IF(A365="",IF(A364="","",SUM($C$6:C364)),B365*$C$2)</f>
        <v/>
      </c>
      <c r="D365" s="2" t="str">
        <f>IF(A365="",IF(A364="","",SUM($D$6:D364)),($B$6/$I$1))</f>
        <v/>
      </c>
      <c r="E365" s="2" t="str">
        <f>IF(A365="",IF(A364="","",SUM($E$6:E364)),C365+D365)</f>
        <v/>
      </c>
      <c r="G365" s="1" t="str">
        <f t="shared" si="45"/>
        <v/>
      </c>
      <c r="H365" s="2" t="str">
        <f t="shared" si="46"/>
        <v/>
      </c>
      <c r="I365" s="2" t="str">
        <f>IF(G365="",IF(G364="","",SUM($I$6:I364)),H365*$C$2)</f>
        <v/>
      </c>
      <c r="J365" s="2" t="str">
        <f>IF(G365="",IF(G364="","",SUM($J$6:J364)),K365-I365)</f>
        <v/>
      </c>
      <c r="K365" s="2" t="str">
        <f>IF(G365="",IF(G364="","",SUM(K$6:K364)),$H$6*(100%+$C$2)^$I$1*$C$2/((100%+$C$2)^$I$1-1))</f>
        <v/>
      </c>
      <c r="O365" s="15" t="str">
        <f t="shared" si="40"/>
        <v/>
      </c>
      <c r="P365" s="51" t="str">
        <f t="shared" si="41"/>
        <v/>
      </c>
      <c r="Q365" s="2" t="str">
        <f t="shared" si="47"/>
        <v/>
      </c>
      <c r="R365" s="18" t="str">
        <f t="shared" si="42"/>
        <v/>
      </c>
    </row>
    <row r="366" spans="1:18" x14ac:dyDescent="0.35">
      <c r="A366" s="1" t="str">
        <f t="shared" si="43"/>
        <v/>
      </c>
      <c r="B366" s="2" t="str">
        <f t="shared" si="44"/>
        <v/>
      </c>
      <c r="C366" s="2" t="str">
        <f>IF(A366="",IF(A365="","",SUM($C$6:C365)),B366*$C$2)</f>
        <v/>
      </c>
      <c r="D366" s="2" t="str">
        <f>IF(A366="",IF(A365="","",SUM($D$6:D365)),($B$6/$I$1))</f>
        <v/>
      </c>
      <c r="E366" s="2" t="str">
        <f>IF(A366="",IF(A365="","",SUM($E$6:E365)),C366+D366)</f>
        <v/>
      </c>
      <c r="G366" s="1" t="str">
        <f t="shared" si="45"/>
        <v/>
      </c>
      <c r="H366" s="2" t="str">
        <f t="shared" si="46"/>
        <v/>
      </c>
      <c r="I366" s="2" t="str">
        <f>IF(G366="",IF(G365="","",SUM($I$6:I365)),H366*$C$2)</f>
        <v/>
      </c>
      <c r="J366" s="2" t="str">
        <f>IF(G366="",IF(G365="","",SUM($J$6:J365)),K366-I366)</f>
        <v/>
      </c>
      <c r="K366" s="2" t="str">
        <f>IF(G366="",IF(G365="","",SUM(K$6:K365)),$H$6*(100%+$C$2)^$I$1*$C$2/((100%+$C$2)^$I$1-1))</f>
        <v/>
      </c>
      <c r="O366" s="15" t="str">
        <f t="shared" si="40"/>
        <v/>
      </c>
      <c r="P366" s="51" t="str">
        <f t="shared" si="41"/>
        <v/>
      </c>
      <c r="Q366" s="2" t="str">
        <f t="shared" si="47"/>
        <v/>
      </c>
      <c r="R366" s="18" t="str">
        <f t="shared" si="42"/>
        <v/>
      </c>
    </row>
    <row r="367" spans="1:18" x14ac:dyDescent="0.35">
      <c r="A367" s="1" t="str">
        <f t="shared" si="43"/>
        <v/>
      </c>
      <c r="B367" s="2" t="str">
        <f t="shared" si="44"/>
        <v/>
      </c>
      <c r="C367" s="2" t="str">
        <f>IF(A367="",IF(A366="","",SUM($C$6:C366)),B367*$C$2)</f>
        <v/>
      </c>
      <c r="D367" s="2" t="str">
        <f>IF(A367="",IF(A366="","",SUM($D$6:D366)),($B$6/$I$1))</f>
        <v/>
      </c>
      <c r="E367" s="2" t="str">
        <f>IF(A367="",IF(A366="","",SUM($E$6:E366)),C367+D367)</f>
        <v/>
      </c>
      <c r="G367" s="1" t="str">
        <f t="shared" si="45"/>
        <v/>
      </c>
      <c r="H367" s="2" t="str">
        <f t="shared" si="46"/>
        <v/>
      </c>
      <c r="I367" s="2" t="str">
        <f>IF(G367="",IF(G366="","",SUM($I$6:I366)),H367*$C$2)</f>
        <v/>
      </c>
      <c r="J367" s="2" t="str">
        <f>IF(G367="",IF(G366="","",SUM($J$6:J366)),K367-I367)</f>
        <v/>
      </c>
      <c r="K367" s="2" t="str">
        <f>IF(G367="",IF(G366="","",SUM(K$6:K366)),$H$6*(100%+$C$2)^$I$1*$C$2/((100%+$C$2)^$I$1-1))</f>
        <v/>
      </c>
      <c r="O367" s="15" t="str">
        <f t="shared" si="40"/>
        <v/>
      </c>
      <c r="P367" s="51" t="str">
        <f t="shared" si="41"/>
        <v/>
      </c>
      <c r="Q367" s="2" t="str">
        <f t="shared" si="47"/>
        <v/>
      </c>
      <c r="R367" s="18" t="str">
        <f t="shared" si="42"/>
        <v/>
      </c>
    </row>
    <row r="368" spans="1:18" x14ac:dyDescent="0.35">
      <c r="A368" s="1" t="str">
        <f t="shared" si="43"/>
        <v/>
      </c>
      <c r="B368" s="2" t="str">
        <f t="shared" si="44"/>
        <v/>
      </c>
      <c r="C368" s="2" t="str">
        <f>IF(A368="",IF(A367="","",SUM($C$6:C367)),B368*$C$2)</f>
        <v/>
      </c>
      <c r="D368" s="2" t="str">
        <f>IF(A368="",IF(A367="","",SUM($D$6:D367)),($B$6/$I$1))</f>
        <v/>
      </c>
      <c r="E368" s="2" t="str">
        <f>IF(A368="",IF(A367="","",SUM($E$6:E367)),C368+D368)</f>
        <v/>
      </c>
      <c r="G368" s="1" t="str">
        <f t="shared" si="45"/>
        <v/>
      </c>
      <c r="H368" s="2" t="str">
        <f t="shared" si="46"/>
        <v/>
      </c>
      <c r="I368" s="2" t="str">
        <f>IF(G368="",IF(G367="","",SUM($I$6:I367)),H368*$C$2)</f>
        <v/>
      </c>
      <c r="J368" s="2" t="str">
        <f>IF(G368="",IF(G367="","",SUM($J$6:J367)),K368-I368)</f>
        <v/>
      </c>
      <c r="K368" s="2" t="str">
        <f>IF(G368="",IF(G367="","",SUM(K$6:K367)),$H$6*(100%+$C$2)^$I$1*$C$2/((100%+$C$2)^$I$1-1))</f>
        <v/>
      </c>
      <c r="O368" s="15" t="str">
        <f t="shared" si="40"/>
        <v/>
      </c>
      <c r="P368" s="51" t="str">
        <f t="shared" si="41"/>
        <v/>
      </c>
      <c r="Q368" s="2" t="str">
        <f t="shared" si="47"/>
        <v/>
      </c>
      <c r="R368" s="18" t="str">
        <f t="shared" si="42"/>
        <v/>
      </c>
    </row>
    <row r="369" spans="1:18" x14ac:dyDescent="0.35">
      <c r="A369" s="1" t="str">
        <f t="shared" si="43"/>
        <v/>
      </c>
      <c r="B369" s="2" t="str">
        <f t="shared" si="44"/>
        <v/>
      </c>
      <c r="C369" s="2" t="str">
        <f>IF(A369="",IF(A368="","",SUM($C$6:C368)),B369*$C$2)</f>
        <v/>
      </c>
      <c r="D369" s="2" t="str">
        <f>IF(A369="",IF(A368="","",SUM($D$6:D368)),($B$6/$I$1))</f>
        <v/>
      </c>
      <c r="E369" s="2" t="str">
        <f>IF(A369="",IF(A368="","",SUM($E$6:E368)),C369+D369)</f>
        <v/>
      </c>
      <c r="G369" s="1" t="str">
        <f t="shared" si="45"/>
        <v/>
      </c>
      <c r="H369" s="2" t="str">
        <f t="shared" si="46"/>
        <v/>
      </c>
      <c r="I369" s="2" t="str">
        <f>IF(G369="",IF(G368="","",SUM($I$6:I368)),H369*$C$2)</f>
        <v/>
      </c>
      <c r="J369" s="2" t="str">
        <f>IF(G369="",IF(G368="","",SUM($J$6:J368)),K369-I369)</f>
        <v/>
      </c>
      <c r="K369" s="2" t="str">
        <f>IF(G369="",IF(G368="","",SUM(K$6:K368)),$H$6*(100%+$C$2)^$I$1*$C$2/((100%+$C$2)^$I$1-1))</f>
        <v/>
      </c>
      <c r="O369" s="15" t="str">
        <f t="shared" si="40"/>
        <v/>
      </c>
      <c r="P369" s="51" t="str">
        <f t="shared" si="41"/>
        <v/>
      </c>
      <c r="Q369" s="2" t="str">
        <f t="shared" si="47"/>
        <v/>
      </c>
      <c r="R369" s="18" t="str">
        <f t="shared" si="42"/>
        <v/>
      </c>
    </row>
    <row r="370" spans="1:18" x14ac:dyDescent="0.35">
      <c r="A370" s="1" t="str">
        <f t="shared" si="43"/>
        <v/>
      </c>
      <c r="B370" s="2" t="str">
        <f t="shared" si="44"/>
        <v/>
      </c>
      <c r="C370" s="2" t="str">
        <f>IF(A370="",IF(A369="","",SUM($C$6:C369)),B370*$C$2)</f>
        <v/>
      </c>
      <c r="D370" s="2" t="str">
        <f>IF(A370="",IF(A369="","",SUM($D$6:D369)),($B$6/$I$1))</f>
        <v/>
      </c>
      <c r="E370" s="2" t="str">
        <f>IF(A370="",IF(A369="","",SUM($E$6:E369)),C370+D370)</f>
        <v/>
      </c>
      <c r="G370" s="1" t="str">
        <f t="shared" si="45"/>
        <v/>
      </c>
      <c r="H370" s="2" t="str">
        <f t="shared" si="46"/>
        <v/>
      </c>
      <c r="I370" s="2" t="str">
        <f>IF(G370="",IF(G369="","",SUM($I$6:I369)),H370*$C$2)</f>
        <v/>
      </c>
      <c r="J370" s="2" t="str">
        <f>IF(G370="",IF(G369="","",SUM($J$6:J369)),K370-I370)</f>
        <v/>
      </c>
      <c r="K370" s="2" t="str">
        <f>IF(G370="",IF(G369="","",SUM(K$6:K369)),$H$6*(100%+$C$2)^$I$1*$C$2/((100%+$C$2)^$I$1-1))</f>
        <v/>
      </c>
      <c r="O370" s="15" t="str">
        <f t="shared" si="40"/>
        <v/>
      </c>
      <c r="P370" s="51" t="str">
        <f t="shared" si="41"/>
        <v/>
      </c>
      <c r="Q370" s="2" t="str">
        <f t="shared" si="47"/>
        <v/>
      </c>
      <c r="R370" s="18" t="str">
        <f t="shared" si="42"/>
        <v/>
      </c>
    </row>
    <row r="371" spans="1:18" x14ac:dyDescent="0.35">
      <c r="A371" s="1" t="str">
        <f t="shared" si="43"/>
        <v/>
      </c>
      <c r="B371" s="2" t="str">
        <f t="shared" si="44"/>
        <v/>
      </c>
      <c r="C371" s="2" t="str">
        <f>IF(A371="",IF(A370="","",SUM($C$6:C370)),B371*$C$2)</f>
        <v/>
      </c>
      <c r="D371" s="2" t="str">
        <f>IF(A371="",IF(A370="","",SUM($D$6:D370)),($B$6/$I$1))</f>
        <v/>
      </c>
      <c r="E371" s="2" t="str">
        <f>IF(A371="",IF(A370="","",SUM($E$6:E370)),C371+D371)</f>
        <v/>
      </c>
      <c r="G371" s="1" t="str">
        <f t="shared" si="45"/>
        <v/>
      </c>
      <c r="H371" s="2" t="str">
        <f t="shared" si="46"/>
        <v/>
      </c>
      <c r="I371" s="2" t="str">
        <f>IF(G371="",IF(G370="","",SUM($I$6:I370)),H371*$C$2)</f>
        <v/>
      </c>
      <c r="J371" s="2" t="str">
        <f>IF(G371="",IF(G370="","",SUM($J$6:J370)),K371-I371)</f>
        <v/>
      </c>
      <c r="K371" s="2" t="str">
        <f>IF(G371="",IF(G370="","",SUM(K$6:K370)),$H$6*(100%+$C$2)^$I$1*$C$2/((100%+$C$2)^$I$1-1))</f>
        <v/>
      </c>
      <c r="O371" s="15" t="str">
        <f t="shared" si="40"/>
        <v/>
      </c>
      <c r="P371" s="51" t="str">
        <f t="shared" si="41"/>
        <v/>
      </c>
      <c r="Q371" s="2" t="str">
        <f t="shared" si="47"/>
        <v/>
      </c>
      <c r="R371" s="18" t="str">
        <f t="shared" si="42"/>
        <v/>
      </c>
    </row>
    <row r="372" spans="1:18" x14ac:dyDescent="0.35">
      <c r="A372" s="1" t="str">
        <f t="shared" si="43"/>
        <v/>
      </c>
      <c r="B372" s="2" t="str">
        <f t="shared" si="44"/>
        <v/>
      </c>
      <c r="C372" s="2" t="str">
        <f>IF(A372="",IF(A371="","",SUM($C$6:C371)),B372*$C$2)</f>
        <v/>
      </c>
      <c r="D372" s="2" t="str">
        <f>IF(A372="",IF(A371="","",SUM($D$6:D371)),($B$6/$I$1))</f>
        <v/>
      </c>
      <c r="E372" s="2" t="str">
        <f>IF(A372="",IF(A371="","",SUM($E$6:E371)),C372+D372)</f>
        <v/>
      </c>
      <c r="G372" s="1" t="str">
        <f t="shared" si="45"/>
        <v/>
      </c>
      <c r="H372" s="2" t="str">
        <f t="shared" si="46"/>
        <v/>
      </c>
      <c r="I372" s="2" t="str">
        <f>IF(G372="",IF(G371="","",SUM($I$6:I371)),H372*$C$2)</f>
        <v/>
      </c>
      <c r="J372" s="2" t="str">
        <f>IF(G372="",IF(G371="","",SUM($J$6:J371)),K372-I372)</f>
        <v/>
      </c>
      <c r="K372" s="2" t="str">
        <f>IF(G372="",IF(G371="","",SUM(K$6:K371)),$H$6*(100%+$C$2)^$I$1*$C$2/((100%+$C$2)^$I$1-1))</f>
        <v/>
      </c>
      <c r="O372" s="15" t="str">
        <f t="shared" si="40"/>
        <v/>
      </c>
      <c r="P372" s="51" t="str">
        <f t="shared" si="41"/>
        <v/>
      </c>
      <c r="Q372" s="2" t="str">
        <f t="shared" si="47"/>
        <v/>
      </c>
      <c r="R372" s="18" t="str">
        <f t="shared" si="42"/>
        <v/>
      </c>
    </row>
    <row r="373" spans="1:18" x14ac:dyDescent="0.35">
      <c r="A373" s="1" t="str">
        <f t="shared" si="43"/>
        <v/>
      </c>
      <c r="B373" s="2" t="str">
        <f t="shared" si="44"/>
        <v/>
      </c>
      <c r="C373" s="2" t="str">
        <f>IF(A373="",IF(A372="","",SUM($C$6:C372)),B373*$C$2)</f>
        <v/>
      </c>
      <c r="D373" s="2" t="str">
        <f>IF(A373="",IF(A372="","",SUM($D$6:D372)),($B$6/$I$1))</f>
        <v/>
      </c>
      <c r="E373" s="2" t="str">
        <f>IF(A373="",IF(A372="","",SUM($E$6:E372)),C373+D373)</f>
        <v/>
      </c>
      <c r="G373" s="1" t="str">
        <f t="shared" si="45"/>
        <v/>
      </c>
      <c r="H373" s="2" t="str">
        <f t="shared" si="46"/>
        <v/>
      </c>
      <c r="I373" s="2" t="str">
        <f>IF(G373="",IF(G372="","",SUM($I$6:I372)),H373*$C$2)</f>
        <v/>
      </c>
      <c r="J373" s="2" t="str">
        <f>IF(G373="",IF(G372="","",SUM($J$6:J372)),K373-I373)</f>
        <v/>
      </c>
      <c r="K373" s="2" t="str">
        <f>IF(G373="",IF(G372="","",SUM(K$6:K372)),$H$6*(100%+$C$2)^$I$1*$C$2/((100%+$C$2)^$I$1-1))</f>
        <v/>
      </c>
      <c r="O373" s="15" t="str">
        <f t="shared" si="40"/>
        <v/>
      </c>
      <c r="P373" s="51" t="str">
        <f t="shared" si="41"/>
        <v/>
      </c>
      <c r="Q373" s="2" t="str">
        <f t="shared" si="47"/>
        <v/>
      </c>
      <c r="R373" s="18" t="str">
        <f t="shared" si="42"/>
        <v/>
      </c>
    </row>
    <row r="374" spans="1:18" x14ac:dyDescent="0.35">
      <c r="A374" s="1" t="str">
        <f t="shared" si="43"/>
        <v/>
      </c>
      <c r="B374" s="2" t="str">
        <f t="shared" si="44"/>
        <v/>
      </c>
      <c r="C374" s="2" t="str">
        <f>IF(A374="",IF(A373="","",SUM($C$6:C373)),B374*$C$2)</f>
        <v/>
      </c>
      <c r="D374" s="2" t="str">
        <f>IF(A374="",IF(A373="","",SUM($D$6:D373)),($B$6/$I$1))</f>
        <v/>
      </c>
      <c r="E374" s="2" t="str">
        <f>IF(A374="",IF(A373="","",SUM($E$6:E373)),C374+D374)</f>
        <v/>
      </c>
      <c r="G374" s="1" t="str">
        <f t="shared" si="45"/>
        <v/>
      </c>
      <c r="H374" s="2" t="str">
        <f t="shared" si="46"/>
        <v/>
      </c>
      <c r="I374" s="2" t="str">
        <f>IF(G374="",IF(G373="","",SUM($I$6:I373)),H374*$C$2)</f>
        <v/>
      </c>
      <c r="J374" s="2" t="str">
        <f>IF(G374="",IF(G373="","",SUM($J$6:J373)),K374-I374)</f>
        <v/>
      </c>
      <c r="K374" s="2" t="str">
        <f>IF(G374="",IF(G373="","",SUM(K$6:K373)),$H$6*(100%+$C$2)^$I$1*$C$2/((100%+$C$2)^$I$1-1))</f>
        <v/>
      </c>
      <c r="O374" s="15" t="str">
        <f t="shared" si="40"/>
        <v/>
      </c>
      <c r="P374" s="51" t="str">
        <f t="shared" si="41"/>
        <v/>
      </c>
      <c r="Q374" s="2" t="str">
        <f t="shared" si="47"/>
        <v/>
      </c>
      <c r="R374" s="18" t="str">
        <f t="shared" si="42"/>
        <v/>
      </c>
    </row>
    <row r="375" spans="1:18" x14ac:dyDescent="0.35">
      <c r="A375" s="1" t="str">
        <f t="shared" si="43"/>
        <v/>
      </c>
      <c r="B375" s="2" t="str">
        <f t="shared" si="44"/>
        <v/>
      </c>
      <c r="C375" s="2" t="str">
        <f>IF(A375="",IF(A374="","",SUM($C$6:C374)),B375*$C$2)</f>
        <v/>
      </c>
      <c r="D375" s="2" t="str">
        <f>IF(A375="",IF(A374="","",SUM($D$6:D374)),($B$6/$I$1))</f>
        <v/>
      </c>
      <c r="E375" s="2" t="str">
        <f>IF(A375="",IF(A374="","",SUM($E$6:E374)),C375+D375)</f>
        <v/>
      </c>
      <c r="G375" s="1" t="str">
        <f t="shared" si="45"/>
        <v/>
      </c>
      <c r="H375" s="2" t="str">
        <f t="shared" si="46"/>
        <v/>
      </c>
      <c r="I375" s="2" t="str">
        <f>IF(G375="",IF(G374="","",SUM($I$6:I374)),H375*$C$2)</f>
        <v/>
      </c>
      <c r="J375" s="2" t="str">
        <f>IF(G375="",IF(G374="","",SUM($J$6:J374)),K375-I375)</f>
        <v/>
      </c>
      <c r="K375" s="2" t="str">
        <f>IF(G375="",IF(G374="","",SUM(K$6:K374)),$H$6*(100%+$C$2)^$I$1*$C$2/((100%+$C$2)^$I$1-1))</f>
        <v/>
      </c>
      <c r="O375" s="15" t="str">
        <f t="shared" si="40"/>
        <v/>
      </c>
      <c r="P375" s="51" t="str">
        <f t="shared" si="41"/>
        <v/>
      </c>
      <c r="Q375" s="2" t="str">
        <f t="shared" si="47"/>
        <v/>
      </c>
      <c r="R375" s="18" t="str">
        <f t="shared" si="42"/>
        <v/>
      </c>
    </row>
    <row r="376" spans="1:18" x14ac:dyDescent="0.35">
      <c r="A376" s="1" t="str">
        <f t="shared" si="43"/>
        <v/>
      </c>
      <c r="B376" s="2" t="str">
        <f t="shared" si="44"/>
        <v/>
      </c>
      <c r="C376" s="2" t="str">
        <f>IF(A376="",IF(A375="","",SUM($C$6:C375)),B376*$C$2)</f>
        <v/>
      </c>
      <c r="D376" s="2" t="str">
        <f>IF(A376="",IF(A375="","",SUM($D$6:D375)),($B$6/$I$1))</f>
        <v/>
      </c>
      <c r="E376" s="2" t="str">
        <f>IF(A376="",IF(A375="","",SUM($E$6:E375)),C376+D376)</f>
        <v/>
      </c>
      <c r="G376" s="1" t="str">
        <f t="shared" si="45"/>
        <v/>
      </c>
      <c r="H376" s="2" t="str">
        <f t="shared" si="46"/>
        <v/>
      </c>
      <c r="I376" s="2" t="str">
        <f>IF(G376="",IF(G375="","",SUM($I$6:I375)),H376*$C$2)</f>
        <v/>
      </c>
      <c r="J376" s="2" t="str">
        <f>IF(G376="",IF(G375="","",SUM($J$6:J375)),K376-I376)</f>
        <v/>
      </c>
      <c r="K376" s="2" t="str">
        <f>IF(G376="",IF(G375="","",SUM(K$6:K375)),$H$6*(100%+$C$2)^$I$1*$C$2/((100%+$C$2)^$I$1-1))</f>
        <v/>
      </c>
      <c r="O376" s="15" t="str">
        <f t="shared" si="40"/>
        <v/>
      </c>
      <c r="P376" s="51" t="str">
        <f t="shared" si="41"/>
        <v/>
      </c>
      <c r="Q376" s="2" t="str">
        <f t="shared" si="47"/>
        <v/>
      </c>
      <c r="R376" s="18" t="str">
        <f t="shared" si="42"/>
        <v/>
      </c>
    </row>
    <row r="377" spans="1:18" x14ac:dyDescent="0.35">
      <c r="A377" s="1" t="str">
        <f t="shared" si="43"/>
        <v/>
      </c>
      <c r="B377" s="2" t="str">
        <f t="shared" si="44"/>
        <v/>
      </c>
      <c r="C377" s="2" t="str">
        <f>IF(A377="",IF(A376="","",SUM($C$6:C376)),B377*$C$2)</f>
        <v/>
      </c>
      <c r="D377" s="2" t="str">
        <f>IF(A377="",IF(A376="","",SUM($D$6:D376)),($B$6/$I$1))</f>
        <v/>
      </c>
      <c r="E377" s="2" t="str">
        <f>IF(A377="",IF(A376="","",SUM($E$6:E376)),C377+D377)</f>
        <v/>
      </c>
      <c r="G377" s="1" t="str">
        <f t="shared" si="45"/>
        <v/>
      </c>
      <c r="H377" s="2" t="str">
        <f t="shared" si="46"/>
        <v/>
      </c>
      <c r="I377" s="2" t="str">
        <f>IF(G377="",IF(G376="","",SUM($I$6:I376)),H377*$C$2)</f>
        <v/>
      </c>
      <c r="J377" s="2" t="str">
        <f>IF(G377="",IF(G376="","",SUM($J$6:J376)),K377-I377)</f>
        <v/>
      </c>
      <c r="K377" s="2" t="str">
        <f>IF(G377="",IF(G376="","",SUM(K$6:K376)),$H$6*(100%+$C$2)^$I$1*$C$2/((100%+$C$2)^$I$1-1))</f>
        <v/>
      </c>
      <c r="O377" s="15" t="str">
        <f t="shared" si="40"/>
        <v/>
      </c>
      <c r="P377" s="51" t="str">
        <f t="shared" si="41"/>
        <v/>
      </c>
      <c r="Q377" s="2" t="str">
        <f t="shared" si="47"/>
        <v/>
      </c>
      <c r="R377" s="18" t="str">
        <f t="shared" si="42"/>
        <v/>
      </c>
    </row>
    <row r="378" spans="1:18" x14ac:dyDescent="0.35">
      <c r="A378" s="1" t="str">
        <f t="shared" si="43"/>
        <v/>
      </c>
      <c r="B378" s="2" t="str">
        <f t="shared" si="44"/>
        <v/>
      </c>
      <c r="C378" s="2" t="str">
        <f>IF(A378="",IF(A377="","",SUM($C$6:C377)),B378*$C$2)</f>
        <v/>
      </c>
      <c r="D378" s="2" t="str">
        <f>IF(A378="",IF(A377="","",SUM($D$6:D377)),($B$6/$I$1))</f>
        <v/>
      </c>
      <c r="E378" s="2" t="str">
        <f>IF(A378="",IF(A377="","",SUM($E$6:E377)),C378+D378)</f>
        <v/>
      </c>
      <c r="G378" s="1" t="str">
        <f t="shared" si="45"/>
        <v/>
      </c>
      <c r="H378" s="2" t="str">
        <f t="shared" si="46"/>
        <v/>
      </c>
      <c r="I378" s="2" t="str">
        <f>IF(G378="",IF(G377="","",SUM($I$6:I377)),H378*$C$2)</f>
        <v/>
      </c>
      <c r="J378" s="2" t="str">
        <f>IF(G378="",IF(G377="","",SUM($J$6:J377)),K378-I378)</f>
        <v/>
      </c>
      <c r="K378" s="2" t="str">
        <f>IF(G378="",IF(G377="","",SUM(K$6:K377)),$H$6*(100%+$C$2)^$I$1*$C$2/((100%+$C$2)^$I$1-1))</f>
        <v/>
      </c>
      <c r="O378" s="15" t="str">
        <f t="shared" si="40"/>
        <v/>
      </c>
      <c r="P378" s="51" t="str">
        <f t="shared" si="41"/>
        <v/>
      </c>
      <c r="Q378" s="2" t="str">
        <f t="shared" si="47"/>
        <v/>
      </c>
      <c r="R378" s="18" t="str">
        <f t="shared" si="42"/>
        <v/>
      </c>
    </row>
    <row r="379" spans="1:18" x14ac:dyDescent="0.35">
      <c r="A379" s="1" t="str">
        <f t="shared" si="43"/>
        <v/>
      </c>
      <c r="B379" s="2" t="str">
        <f t="shared" si="44"/>
        <v/>
      </c>
      <c r="C379" s="2" t="str">
        <f>IF(A379="",IF(A378="","",SUM($C$6:C378)),B379*$C$2)</f>
        <v/>
      </c>
      <c r="D379" s="2" t="str">
        <f>IF(A379="",IF(A378="","",SUM($D$6:D378)),($B$6/$I$1))</f>
        <v/>
      </c>
      <c r="E379" s="2" t="str">
        <f>IF(A379="",IF(A378="","",SUM($E$6:E378)),C379+D379)</f>
        <v/>
      </c>
      <c r="G379" s="1" t="str">
        <f t="shared" si="45"/>
        <v/>
      </c>
      <c r="H379" s="2" t="str">
        <f t="shared" si="46"/>
        <v/>
      </c>
      <c r="I379" s="2" t="str">
        <f>IF(G379="",IF(G378="","",SUM($I$6:I378)),H379*$C$2)</f>
        <v/>
      </c>
      <c r="J379" s="2" t="str">
        <f>IF(G379="",IF(G378="","",SUM($J$6:J378)),K379-I379)</f>
        <v/>
      </c>
      <c r="K379" s="2" t="str">
        <f>IF(G379="",IF(G378="","",SUM(K$6:K378)),$H$6*(100%+$C$2)^$I$1*$C$2/((100%+$C$2)^$I$1-1))</f>
        <v/>
      </c>
      <c r="O379" s="15" t="str">
        <f t="shared" si="40"/>
        <v/>
      </c>
      <c r="P379" s="51" t="str">
        <f t="shared" si="41"/>
        <v/>
      </c>
      <c r="Q379" s="2" t="str">
        <f t="shared" si="47"/>
        <v/>
      </c>
      <c r="R379" s="18" t="str">
        <f t="shared" si="42"/>
        <v/>
      </c>
    </row>
    <row r="380" spans="1:18" x14ac:dyDescent="0.35">
      <c r="A380" s="1" t="str">
        <f t="shared" si="43"/>
        <v/>
      </c>
      <c r="B380" s="2" t="str">
        <f t="shared" si="44"/>
        <v/>
      </c>
      <c r="C380" s="2" t="str">
        <f>IF(A380="",IF(A379="","",SUM($C$6:C379)),B380*$C$2)</f>
        <v/>
      </c>
      <c r="D380" s="2" t="str">
        <f>IF(A380="",IF(A379="","",SUM($D$6:D379)),($B$6/$I$1))</f>
        <v/>
      </c>
      <c r="E380" s="2" t="str">
        <f>IF(A380="",IF(A379="","",SUM($E$6:E379)),C380+D380)</f>
        <v/>
      </c>
      <c r="G380" s="1" t="str">
        <f t="shared" si="45"/>
        <v/>
      </c>
      <c r="H380" s="2" t="str">
        <f t="shared" si="46"/>
        <v/>
      </c>
      <c r="I380" s="2" t="str">
        <f>IF(G380="",IF(G379="","",SUM($I$6:I379)),H380*$C$2)</f>
        <v/>
      </c>
      <c r="J380" s="2" t="str">
        <f>IF(G380="",IF(G379="","",SUM($J$6:J379)),K380-I380)</f>
        <v/>
      </c>
      <c r="K380" s="2" t="str">
        <f>IF(G380="",IF(G379="","",SUM(K$6:K379)),$H$6*(100%+$C$2)^$I$1*$C$2/((100%+$C$2)^$I$1-1))</f>
        <v/>
      </c>
      <c r="O380" s="15" t="str">
        <f t="shared" si="40"/>
        <v/>
      </c>
      <c r="P380" s="51" t="str">
        <f t="shared" si="41"/>
        <v/>
      </c>
      <c r="Q380" s="2" t="str">
        <f t="shared" si="47"/>
        <v/>
      </c>
      <c r="R380" s="18" t="str">
        <f t="shared" si="42"/>
        <v/>
      </c>
    </row>
    <row r="381" spans="1:18" x14ac:dyDescent="0.35">
      <c r="A381" s="1" t="str">
        <f t="shared" si="43"/>
        <v/>
      </c>
      <c r="B381" s="2" t="str">
        <f t="shared" si="44"/>
        <v/>
      </c>
      <c r="C381" s="2" t="str">
        <f>IF(A381="",IF(A380="","",SUM($C$6:C380)),B381*$C$2)</f>
        <v/>
      </c>
      <c r="D381" s="2" t="str">
        <f>IF(A381="",IF(A380="","",SUM($D$6:D380)),($B$6/$I$1))</f>
        <v/>
      </c>
      <c r="E381" s="2" t="str">
        <f>IF(A381="",IF(A380="","",SUM($E$6:E380)),C381+D381)</f>
        <v/>
      </c>
      <c r="G381" s="1" t="str">
        <f t="shared" si="45"/>
        <v/>
      </c>
      <c r="H381" s="2" t="str">
        <f t="shared" si="46"/>
        <v/>
      </c>
      <c r="I381" s="2" t="str">
        <f>IF(G381="",IF(G380="","",SUM($I$6:I380)),H381*$C$2)</f>
        <v/>
      </c>
      <c r="J381" s="2" t="str">
        <f>IF(G381="",IF(G380="","",SUM($J$6:J380)),K381-I381)</f>
        <v/>
      </c>
      <c r="K381" s="2" t="str">
        <f>IF(G381="",IF(G380="","",SUM(K$6:K380)),$H$6*(100%+$C$2)^$I$1*$C$2/((100%+$C$2)^$I$1-1))</f>
        <v/>
      </c>
      <c r="O381" s="15" t="str">
        <f t="shared" si="40"/>
        <v/>
      </c>
      <c r="P381" s="51" t="str">
        <f t="shared" si="41"/>
        <v/>
      </c>
      <c r="Q381" s="2" t="str">
        <f t="shared" si="47"/>
        <v/>
      </c>
      <c r="R381" s="18" t="str">
        <f t="shared" si="42"/>
        <v/>
      </c>
    </row>
    <row r="382" spans="1:18" x14ac:dyDescent="0.35">
      <c r="A382" s="1" t="str">
        <f t="shared" si="43"/>
        <v/>
      </c>
      <c r="B382" s="2" t="str">
        <f t="shared" si="44"/>
        <v/>
      </c>
      <c r="C382" s="2" t="str">
        <f>IF(A382="",IF(A381="","",SUM($C$6:C381)),B382*$C$2)</f>
        <v/>
      </c>
      <c r="D382" s="2" t="str">
        <f>IF(A382="",IF(A381="","",SUM($D$6:D381)),($B$6/$I$1))</f>
        <v/>
      </c>
      <c r="E382" s="2" t="str">
        <f>IF(A382="",IF(A381="","",SUM($E$6:E381)),C382+D382)</f>
        <v/>
      </c>
      <c r="G382" s="1" t="str">
        <f t="shared" si="45"/>
        <v/>
      </c>
      <c r="H382" s="2" t="str">
        <f t="shared" si="46"/>
        <v/>
      </c>
      <c r="I382" s="2" t="str">
        <f>IF(G382="",IF(G381="","",SUM($I$6:I381)),H382*$C$2)</f>
        <v/>
      </c>
      <c r="J382" s="2" t="str">
        <f>IF(G382="",IF(G381="","",SUM($J$6:J381)),K382-I382)</f>
        <v/>
      </c>
      <c r="K382" s="2" t="str">
        <f>IF(G382="",IF(G381="","",SUM(K$6:K381)),$H$6*(100%+$C$2)^$I$1*$C$2/((100%+$C$2)^$I$1-1))</f>
        <v/>
      </c>
      <c r="O382" s="15" t="str">
        <f t="shared" si="40"/>
        <v/>
      </c>
      <c r="P382" s="51" t="str">
        <f t="shared" si="41"/>
        <v/>
      </c>
      <c r="Q382" s="2" t="str">
        <f t="shared" si="47"/>
        <v/>
      </c>
      <c r="R382" s="18" t="str">
        <f t="shared" si="42"/>
        <v/>
      </c>
    </row>
    <row r="383" spans="1:18" x14ac:dyDescent="0.35">
      <c r="A383" s="1" t="str">
        <f t="shared" si="43"/>
        <v/>
      </c>
      <c r="B383" s="2" t="str">
        <f t="shared" si="44"/>
        <v/>
      </c>
      <c r="C383" s="2" t="str">
        <f>IF(A383="",IF(A382="","",SUM($C$6:C382)),B383*$C$2)</f>
        <v/>
      </c>
      <c r="D383" s="2" t="str">
        <f>IF(A383="",IF(A382="","",SUM($D$6:D382)),($B$6/$I$1))</f>
        <v/>
      </c>
      <c r="E383" s="2" t="str">
        <f>IF(A383="",IF(A382="","",SUM($E$6:E382)),C383+D383)</f>
        <v/>
      </c>
      <c r="G383" s="1" t="str">
        <f t="shared" si="45"/>
        <v/>
      </c>
      <c r="H383" s="2" t="str">
        <f t="shared" si="46"/>
        <v/>
      </c>
      <c r="I383" s="2" t="str">
        <f>IF(G383="",IF(G382="","",SUM($I$6:I382)),H383*$C$2)</f>
        <v/>
      </c>
      <c r="J383" s="2" t="str">
        <f>IF(G383="",IF(G382="","",SUM($J$6:J382)),K383-I383)</f>
        <v/>
      </c>
      <c r="K383" s="2" t="str">
        <f>IF(G383="",IF(G382="","",SUM(K$6:K382)),$H$6*(100%+$C$2)^$I$1*$C$2/((100%+$C$2)^$I$1-1))</f>
        <v/>
      </c>
      <c r="O383" s="15" t="str">
        <f t="shared" si="40"/>
        <v/>
      </c>
      <c r="P383" s="51" t="str">
        <f t="shared" si="41"/>
        <v/>
      </c>
      <c r="Q383" s="2" t="str">
        <f t="shared" si="47"/>
        <v/>
      </c>
      <c r="R383" s="18" t="str">
        <f t="shared" si="42"/>
        <v/>
      </c>
    </row>
    <row r="384" spans="1:18" x14ac:dyDescent="0.35">
      <c r="A384" s="1" t="str">
        <f t="shared" si="43"/>
        <v/>
      </c>
      <c r="B384" s="2" t="str">
        <f t="shared" si="44"/>
        <v/>
      </c>
      <c r="C384" s="2" t="str">
        <f>IF(A384="",IF(A383="","",SUM($C$6:C383)),B384*$C$2)</f>
        <v/>
      </c>
      <c r="D384" s="2" t="str">
        <f>IF(A384="",IF(A383="","",SUM($D$6:D383)),($B$6/$I$1))</f>
        <v/>
      </c>
      <c r="E384" s="2" t="str">
        <f>IF(A384="",IF(A383="","",SUM($E$6:E383)),C384+D384)</f>
        <v/>
      </c>
      <c r="G384" s="1" t="str">
        <f t="shared" si="45"/>
        <v/>
      </c>
      <c r="H384" s="2" t="str">
        <f t="shared" si="46"/>
        <v/>
      </c>
      <c r="I384" s="2" t="str">
        <f>IF(G384="",IF(G383="","",SUM($I$6:I383)),H384*$C$2)</f>
        <v/>
      </c>
      <c r="J384" s="2" t="str">
        <f>IF(G384="",IF(G383="","",SUM($J$6:J383)),K384-I384)</f>
        <v/>
      </c>
      <c r="K384" s="2" t="str">
        <f>IF(G384="",IF(G383="","",SUM(K$6:K383)),$H$6*(100%+$C$2)^$I$1*$C$2/((100%+$C$2)^$I$1-1))</f>
        <v/>
      </c>
      <c r="O384" s="15" t="str">
        <f t="shared" si="40"/>
        <v/>
      </c>
      <c r="P384" s="51" t="str">
        <f t="shared" si="41"/>
        <v/>
      </c>
      <c r="Q384" s="2" t="str">
        <f t="shared" si="47"/>
        <v/>
      </c>
      <c r="R384" s="18" t="str">
        <f t="shared" si="42"/>
        <v/>
      </c>
    </row>
    <row r="385" spans="1:18" x14ac:dyDescent="0.35">
      <c r="A385" s="1" t="str">
        <f t="shared" si="43"/>
        <v/>
      </c>
      <c r="B385" s="2" t="str">
        <f t="shared" si="44"/>
        <v/>
      </c>
      <c r="C385" s="2" t="str">
        <f>IF(A385="",IF(A384="","",SUM($C$6:C384)),B385*$C$2)</f>
        <v/>
      </c>
      <c r="D385" s="2" t="str">
        <f>IF(A385="",IF(A384="","",SUM($D$6:D384)),($B$6/$I$1))</f>
        <v/>
      </c>
      <c r="E385" s="2" t="str">
        <f>IF(A385="",IF(A384="","",SUM($E$6:E384)),C385+D385)</f>
        <v/>
      </c>
      <c r="G385" s="1" t="str">
        <f t="shared" si="45"/>
        <v/>
      </c>
      <c r="H385" s="2" t="str">
        <f t="shared" si="46"/>
        <v/>
      </c>
      <c r="I385" s="2" t="str">
        <f>IF(G385="",IF(G384="","",SUM($I$6:I384)),H385*$C$2)</f>
        <v/>
      </c>
      <c r="J385" s="2" t="str">
        <f>IF(G385="",IF(G384="","",SUM($J$6:J384)),K385-I385)</f>
        <v/>
      </c>
      <c r="K385" s="2" t="str">
        <f>IF(G385="",IF(G384="","",SUM(K$6:K384)),$H$6*(100%+$C$2)^$I$1*$C$2/((100%+$C$2)^$I$1-1))</f>
        <v/>
      </c>
      <c r="O385" s="15" t="str">
        <f t="shared" si="40"/>
        <v/>
      </c>
      <c r="P385" s="51" t="str">
        <f t="shared" si="41"/>
        <v/>
      </c>
      <c r="Q385" s="2" t="str">
        <f t="shared" si="47"/>
        <v/>
      </c>
      <c r="R385" s="18" t="str">
        <f t="shared" si="42"/>
        <v/>
      </c>
    </row>
    <row r="386" spans="1:18" x14ac:dyDescent="0.35">
      <c r="A386" s="1" t="str">
        <f t="shared" si="43"/>
        <v/>
      </c>
      <c r="B386" s="2" t="str">
        <f t="shared" si="44"/>
        <v/>
      </c>
      <c r="C386" s="2" t="str">
        <f>IF(A386="",IF(A385="","",SUM($C$6:C385)),B386*$C$2)</f>
        <v/>
      </c>
      <c r="D386" s="2" t="str">
        <f>IF(A386="",IF(A385="","",SUM($D$6:D385)),($B$6/$I$1))</f>
        <v/>
      </c>
      <c r="E386" s="2" t="str">
        <f>IF(A386="",IF(A385="","",SUM($E$6:E385)),C386+D386)</f>
        <v/>
      </c>
      <c r="G386" s="1" t="str">
        <f t="shared" si="45"/>
        <v/>
      </c>
      <c r="H386" s="2" t="str">
        <f t="shared" si="46"/>
        <v/>
      </c>
      <c r="I386" s="2" t="str">
        <f>IF(G386="",IF(G385="","",SUM($I$6:I385)),H386*$C$2)</f>
        <v/>
      </c>
      <c r="J386" s="2" t="str">
        <f>IF(G386="",IF(G385="","",SUM($J$6:J385)),K386-I386)</f>
        <v/>
      </c>
      <c r="K386" s="2" t="str">
        <f>IF(G386="",IF(G385="","",SUM(K$6:K385)),$H$6*(100%+$C$2)^$I$1*$C$2/((100%+$C$2)^$I$1-1))</f>
        <v/>
      </c>
      <c r="O386" s="15" t="str">
        <f t="shared" si="40"/>
        <v/>
      </c>
      <c r="P386" s="51" t="str">
        <f t="shared" si="41"/>
        <v/>
      </c>
      <c r="Q386" s="2" t="str">
        <f t="shared" si="47"/>
        <v/>
      </c>
      <c r="R386" s="18" t="str">
        <f t="shared" si="42"/>
        <v/>
      </c>
    </row>
    <row r="387" spans="1:18" x14ac:dyDescent="0.35">
      <c r="A387" s="1" t="str">
        <f t="shared" si="43"/>
        <v/>
      </c>
      <c r="B387" s="2" t="str">
        <f t="shared" si="44"/>
        <v/>
      </c>
      <c r="C387" s="2" t="str">
        <f>IF(A387="",IF(A386="","",SUM($C$6:C386)),B387*$C$2)</f>
        <v/>
      </c>
      <c r="D387" s="2" t="str">
        <f>IF(A387="",IF(A386="","",SUM($D$6:D386)),($B$6/$I$1))</f>
        <v/>
      </c>
      <c r="E387" s="2" t="str">
        <f>IF(A387="",IF(A386="","",SUM($E$6:E386)),C387+D387)</f>
        <v/>
      </c>
      <c r="G387" s="1" t="str">
        <f t="shared" si="45"/>
        <v/>
      </c>
      <c r="H387" s="2" t="str">
        <f t="shared" si="46"/>
        <v/>
      </c>
      <c r="I387" s="2" t="str">
        <f>IF(G387="",IF(G386="","",SUM($I$6:I386)),H387*$C$2)</f>
        <v/>
      </c>
      <c r="J387" s="2" t="str">
        <f>IF(G387="",IF(G386="","",SUM($J$6:J386)),K387-I387)</f>
        <v/>
      </c>
      <c r="K387" s="2" t="str">
        <f>IF(G387="",IF(G386="","",SUM(K$6:K386)),$H$6*(100%+$C$2)^$I$1*$C$2/((100%+$C$2)^$I$1-1))</f>
        <v/>
      </c>
      <c r="O387" s="15" t="str">
        <f t="shared" si="40"/>
        <v/>
      </c>
      <c r="P387" s="51" t="str">
        <f t="shared" si="41"/>
        <v/>
      </c>
      <c r="Q387" s="2" t="str">
        <f t="shared" si="47"/>
        <v/>
      </c>
      <c r="R387" s="18" t="str">
        <f t="shared" si="42"/>
        <v/>
      </c>
    </row>
    <row r="388" spans="1:18" x14ac:dyDescent="0.35">
      <c r="A388" s="1" t="str">
        <f t="shared" si="43"/>
        <v/>
      </c>
      <c r="B388" s="2" t="str">
        <f t="shared" si="44"/>
        <v/>
      </c>
      <c r="C388" s="2" t="str">
        <f>IF(A388="",IF(A387="","",SUM($C$6:C387)),B388*$C$2)</f>
        <v/>
      </c>
      <c r="D388" s="2" t="str">
        <f>IF(A388="",IF(A387="","",SUM($D$6:D387)),($B$6/$I$1))</f>
        <v/>
      </c>
      <c r="E388" s="2" t="str">
        <f>IF(A388="",IF(A387="","",SUM($E$6:E387)),C388+D388)</f>
        <v/>
      </c>
      <c r="G388" s="1" t="str">
        <f t="shared" si="45"/>
        <v/>
      </c>
      <c r="H388" s="2" t="str">
        <f t="shared" si="46"/>
        <v/>
      </c>
      <c r="I388" s="2" t="str">
        <f>IF(G388="",IF(G387="","",SUM($I$6:I387)),H388*$C$2)</f>
        <v/>
      </c>
      <c r="J388" s="2" t="str">
        <f>IF(G388="",IF(G387="","",SUM($J$6:J387)),K388-I388)</f>
        <v/>
      </c>
      <c r="K388" s="2" t="str">
        <f>IF(G388="",IF(G387="","",SUM(K$6:K387)),$H$6*(100%+$C$2)^$I$1*$C$2/((100%+$C$2)^$I$1-1))</f>
        <v/>
      </c>
      <c r="O388" s="15" t="str">
        <f t="shared" si="40"/>
        <v/>
      </c>
      <c r="P388" s="51" t="str">
        <f t="shared" si="41"/>
        <v/>
      </c>
      <c r="Q388" s="2" t="str">
        <f t="shared" si="47"/>
        <v/>
      </c>
      <c r="R388" s="18" t="str">
        <f t="shared" si="42"/>
        <v/>
      </c>
    </row>
    <row r="389" spans="1:18" x14ac:dyDescent="0.35">
      <c r="A389" s="1" t="str">
        <f t="shared" si="43"/>
        <v/>
      </c>
      <c r="B389" s="2" t="str">
        <f t="shared" si="44"/>
        <v/>
      </c>
      <c r="C389" s="2" t="str">
        <f>IF(A389="",IF(A388="","",SUM($C$6:C388)),B389*$C$2)</f>
        <v/>
      </c>
      <c r="D389" s="2" t="str">
        <f>IF(A389="",IF(A388="","",SUM($D$6:D388)),($B$6/$I$1))</f>
        <v/>
      </c>
      <c r="E389" s="2" t="str">
        <f>IF(A389="",IF(A388="","",SUM($E$6:E388)),C389+D389)</f>
        <v/>
      </c>
      <c r="G389" s="1" t="str">
        <f t="shared" si="45"/>
        <v/>
      </c>
      <c r="H389" s="2" t="str">
        <f t="shared" si="46"/>
        <v/>
      </c>
      <c r="I389" s="2" t="str">
        <f>IF(G389="",IF(G388="","",SUM($I$6:I388)),H389*$C$2)</f>
        <v/>
      </c>
      <c r="J389" s="2" t="str">
        <f>IF(G389="",IF(G388="","",SUM($J$6:J388)),K389-I389)</f>
        <v/>
      </c>
      <c r="K389" s="2" t="str">
        <f>IF(G389="",IF(G388="","",SUM(K$6:K388)),$H$6*(100%+$C$2)^$I$1*$C$2/((100%+$C$2)^$I$1-1))</f>
        <v/>
      </c>
      <c r="O389" s="15" t="str">
        <f t="shared" si="40"/>
        <v/>
      </c>
      <c r="P389" s="51" t="str">
        <f t="shared" si="41"/>
        <v/>
      </c>
      <c r="Q389" s="2" t="str">
        <f t="shared" si="47"/>
        <v/>
      </c>
      <c r="R389" s="18" t="str">
        <f t="shared" si="42"/>
        <v/>
      </c>
    </row>
    <row r="390" spans="1:18" x14ac:dyDescent="0.35">
      <c r="A390" s="1" t="str">
        <f t="shared" si="43"/>
        <v/>
      </c>
      <c r="B390" s="2" t="str">
        <f t="shared" si="44"/>
        <v/>
      </c>
      <c r="C390" s="2" t="str">
        <f>IF(A390="",IF(A389="","",SUM($C$6:C389)),B390*$C$2)</f>
        <v/>
      </c>
      <c r="D390" s="2" t="str">
        <f>IF(A390="",IF(A389="","",SUM($D$6:D389)),($B$6/$I$1))</f>
        <v/>
      </c>
      <c r="E390" s="2" t="str">
        <f>IF(A390="",IF(A389="","",SUM($E$6:E389)),C390+D390)</f>
        <v/>
      </c>
      <c r="G390" s="1" t="str">
        <f t="shared" si="45"/>
        <v/>
      </c>
      <c r="H390" s="2" t="str">
        <f t="shared" si="46"/>
        <v/>
      </c>
      <c r="I390" s="2" t="str">
        <f>IF(G390="",IF(G389="","",SUM($I$6:I389)),H390*$C$2)</f>
        <v/>
      </c>
      <c r="J390" s="2" t="str">
        <f>IF(G390="",IF(G389="","",SUM($J$6:J389)),K390-I390)</f>
        <v/>
      </c>
      <c r="K390" s="2" t="str">
        <f>IF(G390="",IF(G389="","",SUM(K$6:K389)),$H$6*(100%+$C$2)^$I$1*$C$2/((100%+$C$2)^$I$1-1))</f>
        <v/>
      </c>
      <c r="O390" s="15" t="str">
        <f t="shared" si="40"/>
        <v/>
      </c>
      <c r="P390" s="51" t="str">
        <f t="shared" si="41"/>
        <v/>
      </c>
      <c r="Q390" s="2" t="str">
        <f t="shared" si="47"/>
        <v/>
      </c>
      <c r="R390" s="18" t="str">
        <f t="shared" si="42"/>
        <v/>
      </c>
    </row>
    <row r="391" spans="1:18" x14ac:dyDescent="0.35">
      <c r="A391" s="1" t="str">
        <f t="shared" si="43"/>
        <v/>
      </c>
      <c r="B391" s="2" t="str">
        <f t="shared" si="44"/>
        <v/>
      </c>
      <c r="C391" s="2" t="str">
        <f>IF(A391="",IF(A390="","",SUM($C$6:C390)),B391*$C$2)</f>
        <v/>
      </c>
      <c r="D391" s="2" t="str">
        <f>IF(A391="",IF(A390="","",SUM($D$6:D390)),($B$6/$I$1))</f>
        <v/>
      </c>
      <c r="E391" s="2" t="str">
        <f>IF(A391="",IF(A390="","",SUM($E$6:E390)),C391+D391)</f>
        <v/>
      </c>
      <c r="G391" s="1" t="str">
        <f t="shared" si="45"/>
        <v/>
      </c>
      <c r="H391" s="2" t="str">
        <f t="shared" si="46"/>
        <v/>
      </c>
      <c r="I391" s="2" t="str">
        <f>IF(G391="",IF(G390="","",SUM($I$6:I390)),H391*$C$2)</f>
        <v/>
      </c>
      <c r="J391" s="2" t="str">
        <f>IF(G391="",IF(G390="","",SUM($J$6:J390)),K391-I391)</f>
        <v/>
      </c>
      <c r="K391" s="2" t="str">
        <f>IF(G391="",IF(G390="","",SUM(K$6:K390)),$H$6*(100%+$C$2)^$I$1*$C$2/((100%+$C$2)^$I$1-1))</f>
        <v/>
      </c>
      <c r="O391" s="15" t="str">
        <f t="shared" ref="O391:O454" si="48">IF(A391="","",D391/B391)</f>
        <v/>
      </c>
      <c r="P391" s="51" t="str">
        <f t="shared" ref="P391:P454" si="49">IF(A391="","", (E391-E390)/E390)</f>
        <v/>
      </c>
      <c r="Q391" s="2" t="str">
        <f t="shared" si="47"/>
        <v/>
      </c>
      <c r="R391" s="18" t="str">
        <f t="shared" ref="R391:R454" si="50">IF(A391="", "",(Q391-B391)/Q391)</f>
        <v/>
      </c>
    </row>
    <row r="392" spans="1:18" x14ac:dyDescent="0.35">
      <c r="A392" s="1" t="str">
        <f t="shared" ref="A392:A455" si="51">IF($A391="","",IF($I$1&gt;=$A391+1,$A391+1,""))</f>
        <v/>
      </c>
      <c r="B392" s="2" t="str">
        <f t="shared" ref="B392:B455" si="52">IF(A392="",IF(A391="","","samtals"),B391-D391)</f>
        <v/>
      </c>
      <c r="C392" s="2" t="str">
        <f>IF(A392="",IF(A391="","",SUM($C$6:C391)),B392*$C$2)</f>
        <v/>
      </c>
      <c r="D392" s="2" t="str">
        <f>IF(A392="",IF(A391="","",SUM($D$6:D391)),($B$6/$I$1))</f>
        <v/>
      </c>
      <c r="E392" s="2" t="str">
        <f>IF(A392="",IF(A391="","",SUM($E$6:E391)),C392+D392)</f>
        <v/>
      </c>
      <c r="G392" s="1" t="str">
        <f t="shared" ref="G392:G455" si="53">IF($A391="","",IF($I$1&gt;=$A391+1,$A391+1,""))</f>
        <v/>
      </c>
      <c r="H392" s="2" t="str">
        <f t="shared" ref="H392:H455" si="54">IF(G392="",IF(G391="","","samtals"),H391-J391)</f>
        <v/>
      </c>
      <c r="I392" s="2" t="str">
        <f>IF(G392="",IF(G391="","",SUM($I$6:I391)),H392*$C$2)</f>
        <v/>
      </c>
      <c r="J392" s="2" t="str">
        <f>IF(G392="",IF(G391="","",SUM($J$6:J391)),K392-I392)</f>
        <v/>
      </c>
      <c r="K392" s="2" t="str">
        <f>IF(G392="",IF(G391="","",SUM(K$6:K391)),$H$6*(100%+$C$2)^$I$1*$C$2/((100%+$C$2)^$I$1-1))</f>
        <v/>
      </c>
      <c r="O392" s="15" t="str">
        <f t="shared" si="48"/>
        <v/>
      </c>
      <c r="P392" s="51" t="str">
        <f t="shared" si="49"/>
        <v/>
      </c>
      <c r="Q392" s="2" t="str">
        <f t="shared" ref="Q392:Q455" si="55">IF(A392="","",Q391*(1+$F$1))</f>
        <v/>
      </c>
      <c r="R392" s="18" t="str">
        <f t="shared" si="50"/>
        <v/>
      </c>
    </row>
    <row r="393" spans="1:18" x14ac:dyDescent="0.35">
      <c r="A393" s="1" t="str">
        <f t="shared" si="51"/>
        <v/>
      </c>
      <c r="B393" s="2" t="str">
        <f t="shared" si="52"/>
        <v/>
      </c>
      <c r="C393" s="2" t="str">
        <f>IF(A393="",IF(A392="","",SUM($C$6:C392)),B393*$C$2)</f>
        <v/>
      </c>
      <c r="D393" s="2" t="str">
        <f>IF(A393="",IF(A392="","",SUM($D$6:D392)),($B$6/$I$1))</f>
        <v/>
      </c>
      <c r="E393" s="2" t="str">
        <f>IF(A393="",IF(A392="","",SUM($E$6:E392)),C393+D393)</f>
        <v/>
      </c>
      <c r="G393" s="1" t="str">
        <f t="shared" si="53"/>
        <v/>
      </c>
      <c r="H393" s="2" t="str">
        <f t="shared" si="54"/>
        <v/>
      </c>
      <c r="I393" s="2" t="str">
        <f>IF(G393="",IF(G392="","",SUM($I$6:I392)),H393*$C$2)</f>
        <v/>
      </c>
      <c r="J393" s="2" t="str">
        <f>IF(G393="",IF(G392="","",SUM($J$6:J392)),K393-I393)</f>
        <v/>
      </c>
      <c r="K393" s="2" t="str">
        <f>IF(G393="",IF(G392="","",SUM(K$6:K392)),$H$6*(100%+$C$2)^$I$1*$C$2/((100%+$C$2)^$I$1-1))</f>
        <v/>
      </c>
      <c r="O393" s="15" t="str">
        <f t="shared" si="48"/>
        <v/>
      </c>
      <c r="P393" s="51" t="str">
        <f t="shared" si="49"/>
        <v/>
      </c>
      <c r="Q393" s="2" t="str">
        <f t="shared" si="55"/>
        <v/>
      </c>
      <c r="R393" s="18" t="str">
        <f t="shared" si="50"/>
        <v/>
      </c>
    </row>
    <row r="394" spans="1:18" x14ac:dyDescent="0.35">
      <c r="A394" s="1" t="str">
        <f t="shared" si="51"/>
        <v/>
      </c>
      <c r="B394" s="2" t="str">
        <f t="shared" si="52"/>
        <v/>
      </c>
      <c r="C394" s="2" t="str">
        <f>IF(A394="",IF(A393="","",SUM($C$6:C393)),B394*$C$2)</f>
        <v/>
      </c>
      <c r="D394" s="2" t="str">
        <f>IF(A394="",IF(A393="","",SUM($D$6:D393)),($B$6/$I$1))</f>
        <v/>
      </c>
      <c r="E394" s="2" t="str">
        <f>IF(A394="",IF(A393="","",SUM($E$6:E393)),C394+D394)</f>
        <v/>
      </c>
      <c r="G394" s="1" t="str">
        <f t="shared" si="53"/>
        <v/>
      </c>
      <c r="H394" s="2" t="str">
        <f t="shared" si="54"/>
        <v/>
      </c>
      <c r="I394" s="2" t="str">
        <f>IF(G394="",IF(G393="","",SUM($I$6:I393)),H394*$C$2)</f>
        <v/>
      </c>
      <c r="J394" s="2" t="str">
        <f>IF(G394="",IF(G393="","",SUM($J$6:J393)),K394-I394)</f>
        <v/>
      </c>
      <c r="K394" s="2" t="str">
        <f>IF(G394="",IF(G393="","",SUM(K$6:K393)),$H$6*(100%+$C$2)^$I$1*$C$2/((100%+$C$2)^$I$1-1))</f>
        <v/>
      </c>
      <c r="O394" s="15" t="str">
        <f t="shared" si="48"/>
        <v/>
      </c>
      <c r="P394" s="51" t="str">
        <f t="shared" si="49"/>
        <v/>
      </c>
      <c r="Q394" s="2" t="str">
        <f t="shared" si="55"/>
        <v/>
      </c>
      <c r="R394" s="18" t="str">
        <f t="shared" si="50"/>
        <v/>
      </c>
    </row>
    <row r="395" spans="1:18" x14ac:dyDescent="0.35">
      <c r="A395" s="1" t="str">
        <f t="shared" si="51"/>
        <v/>
      </c>
      <c r="B395" s="2" t="str">
        <f t="shared" si="52"/>
        <v/>
      </c>
      <c r="C395" s="2" t="str">
        <f>IF(A395="",IF(A394="","",SUM($C$6:C394)),B395*$C$2)</f>
        <v/>
      </c>
      <c r="D395" s="2" t="str">
        <f>IF(A395="",IF(A394="","",SUM($D$6:D394)),($B$6/$I$1))</f>
        <v/>
      </c>
      <c r="E395" s="2" t="str">
        <f>IF(A395="",IF(A394="","",SUM($E$6:E394)),C395+D395)</f>
        <v/>
      </c>
      <c r="G395" s="1" t="str">
        <f t="shared" si="53"/>
        <v/>
      </c>
      <c r="H395" s="2" t="str">
        <f t="shared" si="54"/>
        <v/>
      </c>
      <c r="I395" s="2" t="str">
        <f>IF(G395="",IF(G394="","",SUM($I$6:I394)),H395*$C$2)</f>
        <v/>
      </c>
      <c r="J395" s="2" t="str">
        <f>IF(G395="",IF(G394="","",SUM($J$6:J394)),K395-I395)</f>
        <v/>
      </c>
      <c r="K395" s="2" t="str">
        <f>IF(G395="",IF(G394="","",SUM(K$6:K394)),$H$6*(100%+$C$2)^$I$1*$C$2/((100%+$C$2)^$I$1-1))</f>
        <v/>
      </c>
      <c r="O395" s="15" t="str">
        <f t="shared" si="48"/>
        <v/>
      </c>
      <c r="P395" s="51" t="str">
        <f t="shared" si="49"/>
        <v/>
      </c>
      <c r="Q395" s="2" t="str">
        <f t="shared" si="55"/>
        <v/>
      </c>
      <c r="R395" s="18" t="str">
        <f t="shared" si="50"/>
        <v/>
      </c>
    </row>
    <row r="396" spans="1:18" x14ac:dyDescent="0.35">
      <c r="A396" s="1" t="str">
        <f t="shared" si="51"/>
        <v/>
      </c>
      <c r="B396" s="2" t="str">
        <f t="shared" si="52"/>
        <v/>
      </c>
      <c r="C396" s="2" t="str">
        <f>IF(A396="",IF(A395="","",SUM($C$6:C395)),B396*$C$2)</f>
        <v/>
      </c>
      <c r="D396" s="2" t="str">
        <f>IF(A396="",IF(A395="","",SUM($D$6:D395)),($B$6/$I$1))</f>
        <v/>
      </c>
      <c r="E396" s="2" t="str">
        <f>IF(A396="",IF(A395="","",SUM($E$6:E395)),C396+D396)</f>
        <v/>
      </c>
      <c r="G396" s="1" t="str">
        <f t="shared" si="53"/>
        <v/>
      </c>
      <c r="H396" s="2" t="str">
        <f t="shared" si="54"/>
        <v/>
      </c>
      <c r="I396" s="2" t="str">
        <f>IF(G396="",IF(G395="","",SUM($I$6:I395)),H396*$C$2)</f>
        <v/>
      </c>
      <c r="J396" s="2" t="str">
        <f>IF(G396="",IF(G395="","",SUM($J$6:J395)),K396-I396)</f>
        <v/>
      </c>
      <c r="K396" s="2" t="str">
        <f>IF(G396="",IF(G395="","",SUM(K$6:K395)),$H$6*(100%+$C$2)^$I$1*$C$2/((100%+$C$2)^$I$1-1))</f>
        <v/>
      </c>
      <c r="O396" s="15" t="str">
        <f t="shared" si="48"/>
        <v/>
      </c>
      <c r="P396" s="51" t="str">
        <f t="shared" si="49"/>
        <v/>
      </c>
      <c r="Q396" s="2" t="str">
        <f t="shared" si="55"/>
        <v/>
      </c>
      <c r="R396" s="18" t="str">
        <f t="shared" si="50"/>
        <v/>
      </c>
    </row>
    <row r="397" spans="1:18" x14ac:dyDescent="0.35">
      <c r="A397" s="1" t="str">
        <f t="shared" si="51"/>
        <v/>
      </c>
      <c r="B397" s="2" t="str">
        <f t="shared" si="52"/>
        <v/>
      </c>
      <c r="C397" s="2" t="str">
        <f>IF(A397="",IF(A396="","",SUM($C$6:C396)),B397*$C$2)</f>
        <v/>
      </c>
      <c r="D397" s="2" t="str">
        <f>IF(A397="",IF(A396="","",SUM($D$6:D396)),($B$6/$I$1))</f>
        <v/>
      </c>
      <c r="E397" s="2" t="str">
        <f>IF(A397="",IF(A396="","",SUM($E$6:E396)),C397+D397)</f>
        <v/>
      </c>
      <c r="G397" s="1" t="str">
        <f t="shared" si="53"/>
        <v/>
      </c>
      <c r="H397" s="2" t="str">
        <f t="shared" si="54"/>
        <v/>
      </c>
      <c r="I397" s="2" t="str">
        <f>IF(G397="",IF(G396="","",SUM($I$6:I396)),H397*$C$2)</f>
        <v/>
      </c>
      <c r="J397" s="2" t="str">
        <f>IF(G397="",IF(G396="","",SUM($J$6:J396)),K397-I397)</f>
        <v/>
      </c>
      <c r="K397" s="2" t="str">
        <f>IF(G397="",IF(G396="","",SUM(K$6:K396)),$H$6*(100%+$C$2)^$I$1*$C$2/((100%+$C$2)^$I$1-1))</f>
        <v/>
      </c>
      <c r="O397" s="15" t="str">
        <f t="shared" si="48"/>
        <v/>
      </c>
      <c r="P397" s="51" t="str">
        <f t="shared" si="49"/>
        <v/>
      </c>
      <c r="Q397" s="2" t="str">
        <f t="shared" si="55"/>
        <v/>
      </c>
      <c r="R397" s="18" t="str">
        <f t="shared" si="50"/>
        <v/>
      </c>
    </row>
    <row r="398" spans="1:18" x14ac:dyDescent="0.35">
      <c r="A398" s="1" t="str">
        <f t="shared" si="51"/>
        <v/>
      </c>
      <c r="B398" s="2" t="str">
        <f t="shared" si="52"/>
        <v/>
      </c>
      <c r="C398" s="2" t="str">
        <f>IF(A398="",IF(A397="","",SUM($C$6:C397)),B398*$C$2)</f>
        <v/>
      </c>
      <c r="D398" s="2" t="str">
        <f>IF(A398="",IF(A397="","",SUM($D$6:D397)),($B$6/$I$1))</f>
        <v/>
      </c>
      <c r="E398" s="2" t="str">
        <f>IF(A398="",IF(A397="","",SUM($E$6:E397)),C398+D398)</f>
        <v/>
      </c>
      <c r="G398" s="1" t="str">
        <f t="shared" si="53"/>
        <v/>
      </c>
      <c r="H398" s="2" t="str">
        <f t="shared" si="54"/>
        <v/>
      </c>
      <c r="I398" s="2" t="str">
        <f>IF(G398="",IF(G397="","",SUM($I$6:I397)),H398*$C$2)</f>
        <v/>
      </c>
      <c r="J398" s="2" t="str">
        <f>IF(G398="",IF(G397="","",SUM($J$6:J397)),K398-I398)</f>
        <v/>
      </c>
      <c r="K398" s="2" t="str">
        <f>IF(G398="",IF(G397="","",SUM(K$6:K397)),$H$6*(100%+$C$2)^$I$1*$C$2/((100%+$C$2)^$I$1-1))</f>
        <v/>
      </c>
      <c r="O398" s="15" t="str">
        <f t="shared" si="48"/>
        <v/>
      </c>
      <c r="P398" s="51" t="str">
        <f t="shared" si="49"/>
        <v/>
      </c>
      <c r="Q398" s="2" t="str">
        <f t="shared" si="55"/>
        <v/>
      </c>
      <c r="R398" s="18" t="str">
        <f t="shared" si="50"/>
        <v/>
      </c>
    </row>
    <row r="399" spans="1:18" x14ac:dyDescent="0.35">
      <c r="A399" s="1" t="str">
        <f t="shared" si="51"/>
        <v/>
      </c>
      <c r="B399" s="2" t="str">
        <f t="shared" si="52"/>
        <v/>
      </c>
      <c r="C399" s="2" t="str">
        <f>IF(A399="",IF(A398="","",SUM($C$6:C398)),B399*$C$2)</f>
        <v/>
      </c>
      <c r="D399" s="2" t="str">
        <f>IF(A399="",IF(A398="","",SUM($D$6:D398)),($B$6/$I$1))</f>
        <v/>
      </c>
      <c r="E399" s="2" t="str">
        <f>IF(A399="",IF(A398="","",SUM($E$6:E398)),C399+D399)</f>
        <v/>
      </c>
      <c r="G399" s="1" t="str">
        <f t="shared" si="53"/>
        <v/>
      </c>
      <c r="H399" s="2" t="str">
        <f t="shared" si="54"/>
        <v/>
      </c>
      <c r="I399" s="2" t="str">
        <f>IF(G399="",IF(G398="","",SUM($I$6:I398)),H399*$C$2)</f>
        <v/>
      </c>
      <c r="J399" s="2" t="str">
        <f>IF(G399="",IF(G398="","",SUM($J$6:J398)),K399-I399)</f>
        <v/>
      </c>
      <c r="K399" s="2" t="str">
        <f>IF(G399="",IF(G398="","",SUM(K$6:K398)),$H$6*(100%+$C$2)^$I$1*$C$2/((100%+$C$2)^$I$1-1))</f>
        <v/>
      </c>
      <c r="O399" s="15" t="str">
        <f t="shared" si="48"/>
        <v/>
      </c>
      <c r="P399" s="51" t="str">
        <f t="shared" si="49"/>
        <v/>
      </c>
      <c r="Q399" s="2" t="str">
        <f t="shared" si="55"/>
        <v/>
      </c>
      <c r="R399" s="18" t="str">
        <f t="shared" si="50"/>
        <v/>
      </c>
    </row>
    <row r="400" spans="1:18" x14ac:dyDescent="0.35">
      <c r="A400" s="1" t="str">
        <f t="shared" si="51"/>
        <v/>
      </c>
      <c r="B400" s="2" t="str">
        <f t="shared" si="52"/>
        <v/>
      </c>
      <c r="C400" s="2" t="str">
        <f>IF(A400="",IF(A399="","",SUM($C$6:C399)),B400*$C$2)</f>
        <v/>
      </c>
      <c r="D400" s="2" t="str">
        <f>IF(A400="",IF(A399="","",SUM($D$6:D399)),($B$6/$I$1))</f>
        <v/>
      </c>
      <c r="E400" s="2" t="str">
        <f>IF(A400="",IF(A399="","",SUM($E$6:E399)),C400+D400)</f>
        <v/>
      </c>
      <c r="G400" s="1" t="str">
        <f t="shared" si="53"/>
        <v/>
      </c>
      <c r="H400" s="2" t="str">
        <f t="shared" si="54"/>
        <v/>
      </c>
      <c r="I400" s="2" t="str">
        <f>IF(G400="",IF(G399="","",SUM($I$6:I399)),H400*$C$2)</f>
        <v/>
      </c>
      <c r="J400" s="2" t="str">
        <f>IF(G400="",IF(G399="","",SUM($J$6:J399)),K400-I400)</f>
        <v/>
      </c>
      <c r="K400" s="2" t="str">
        <f>IF(G400="",IF(G399="","",SUM(K$6:K399)),$H$6*(100%+$C$2)^$I$1*$C$2/((100%+$C$2)^$I$1-1))</f>
        <v/>
      </c>
      <c r="O400" s="15" t="str">
        <f t="shared" si="48"/>
        <v/>
      </c>
      <c r="P400" s="51" t="str">
        <f t="shared" si="49"/>
        <v/>
      </c>
      <c r="Q400" s="2" t="str">
        <f t="shared" si="55"/>
        <v/>
      </c>
      <c r="R400" s="18" t="str">
        <f t="shared" si="50"/>
        <v/>
      </c>
    </row>
    <row r="401" spans="1:18" x14ac:dyDescent="0.35">
      <c r="A401" s="1" t="str">
        <f t="shared" si="51"/>
        <v/>
      </c>
      <c r="B401" s="2" t="str">
        <f t="shared" si="52"/>
        <v/>
      </c>
      <c r="C401" s="2" t="str">
        <f>IF(A401="",IF(A400="","",SUM($C$6:C400)),B401*$C$2)</f>
        <v/>
      </c>
      <c r="D401" s="2" t="str">
        <f>IF(A401="",IF(A400="","",SUM($D$6:D400)),($B$6/$I$1))</f>
        <v/>
      </c>
      <c r="E401" s="2" t="str">
        <f>IF(A401="",IF(A400="","",SUM($E$6:E400)),C401+D401)</f>
        <v/>
      </c>
      <c r="G401" s="1" t="str">
        <f t="shared" si="53"/>
        <v/>
      </c>
      <c r="H401" s="2" t="str">
        <f t="shared" si="54"/>
        <v/>
      </c>
      <c r="I401" s="2" t="str">
        <f>IF(G401="",IF(G400="","",SUM($I$6:I400)),H401*$C$2)</f>
        <v/>
      </c>
      <c r="J401" s="2" t="str">
        <f>IF(G401="",IF(G400="","",SUM($J$6:J400)),K401-I401)</f>
        <v/>
      </c>
      <c r="K401" s="2" t="str">
        <f>IF(G401="",IF(G400="","",SUM(K$6:K400)),$H$6*(100%+$C$2)^$I$1*$C$2/((100%+$C$2)^$I$1-1))</f>
        <v/>
      </c>
      <c r="O401" s="15" t="str">
        <f t="shared" si="48"/>
        <v/>
      </c>
      <c r="P401" s="51" t="str">
        <f t="shared" si="49"/>
        <v/>
      </c>
      <c r="Q401" s="2" t="str">
        <f t="shared" si="55"/>
        <v/>
      </c>
      <c r="R401" s="18" t="str">
        <f t="shared" si="50"/>
        <v/>
      </c>
    </row>
    <row r="402" spans="1:18" x14ac:dyDescent="0.35">
      <c r="A402" s="1" t="str">
        <f t="shared" si="51"/>
        <v/>
      </c>
      <c r="B402" s="2" t="str">
        <f t="shared" si="52"/>
        <v/>
      </c>
      <c r="C402" s="2" t="str">
        <f>IF(A402="",IF(A401="","",SUM($C$6:C401)),B402*$C$2)</f>
        <v/>
      </c>
      <c r="D402" s="2" t="str">
        <f>IF(A402="",IF(A401="","",SUM($D$6:D401)),($B$6/$I$1))</f>
        <v/>
      </c>
      <c r="E402" s="2" t="str">
        <f>IF(A402="",IF(A401="","",SUM($E$6:E401)),C402+D402)</f>
        <v/>
      </c>
      <c r="G402" s="1" t="str">
        <f t="shared" si="53"/>
        <v/>
      </c>
      <c r="H402" s="2" t="str">
        <f t="shared" si="54"/>
        <v/>
      </c>
      <c r="I402" s="2" t="str">
        <f>IF(G402="",IF(G401="","",SUM($I$6:I401)),H402*$C$2)</f>
        <v/>
      </c>
      <c r="J402" s="2" t="str">
        <f>IF(G402="",IF(G401="","",SUM($J$6:J401)),K402-I402)</f>
        <v/>
      </c>
      <c r="K402" s="2" t="str">
        <f>IF(G402="",IF(G401="","",SUM(K$6:K401)),$H$6*(100%+$C$2)^$I$1*$C$2/((100%+$C$2)^$I$1-1))</f>
        <v/>
      </c>
      <c r="O402" s="15" t="str">
        <f t="shared" si="48"/>
        <v/>
      </c>
      <c r="P402" s="51" t="str">
        <f t="shared" si="49"/>
        <v/>
      </c>
      <c r="Q402" s="2" t="str">
        <f t="shared" si="55"/>
        <v/>
      </c>
      <c r="R402" s="18" t="str">
        <f t="shared" si="50"/>
        <v/>
      </c>
    </row>
    <row r="403" spans="1:18" x14ac:dyDescent="0.35">
      <c r="A403" s="1" t="str">
        <f t="shared" si="51"/>
        <v/>
      </c>
      <c r="B403" s="2" t="str">
        <f t="shared" si="52"/>
        <v/>
      </c>
      <c r="C403" s="2" t="str">
        <f>IF(A403="",IF(A402="","",SUM($C$6:C402)),B403*$C$2)</f>
        <v/>
      </c>
      <c r="D403" s="2" t="str">
        <f>IF(A403="",IF(A402="","",SUM($D$6:D402)),($B$6/$I$1))</f>
        <v/>
      </c>
      <c r="E403" s="2" t="str">
        <f>IF(A403="",IF(A402="","",SUM($E$6:E402)),C403+D403)</f>
        <v/>
      </c>
      <c r="G403" s="1" t="str">
        <f t="shared" si="53"/>
        <v/>
      </c>
      <c r="H403" s="2" t="str">
        <f t="shared" si="54"/>
        <v/>
      </c>
      <c r="I403" s="2" t="str">
        <f>IF(G403="",IF(G402="","",SUM($I$6:I402)),H403*$C$2)</f>
        <v/>
      </c>
      <c r="J403" s="2" t="str">
        <f>IF(G403="",IF(G402="","",SUM($J$6:J402)),K403-I403)</f>
        <v/>
      </c>
      <c r="K403" s="2" t="str">
        <f>IF(G403="",IF(G402="","",SUM(K$6:K402)),$H$6*(100%+$C$2)^$I$1*$C$2/((100%+$C$2)^$I$1-1))</f>
        <v/>
      </c>
      <c r="O403" s="15" t="str">
        <f t="shared" si="48"/>
        <v/>
      </c>
      <c r="P403" s="51" t="str">
        <f t="shared" si="49"/>
        <v/>
      </c>
      <c r="Q403" s="2" t="str">
        <f t="shared" si="55"/>
        <v/>
      </c>
      <c r="R403" s="18" t="str">
        <f t="shared" si="50"/>
        <v/>
      </c>
    </row>
    <row r="404" spans="1:18" x14ac:dyDescent="0.35">
      <c r="A404" s="1" t="str">
        <f t="shared" si="51"/>
        <v/>
      </c>
      <c r="B404" s="2" t="str">
        <f t="shared" si="52"/>
        <v/>
      </c>
      <c r="C404" s="2" t="str">
        <f>IF(A404="",IF(A403="","",SUM($C$6:C403)),B404*$C$2)</f>
        <v/>
      </c>
      <c r="D404" s="2" t="str">
        <f>IF(A404="",IF(A403="","",SUM($D$6:D403)),($B$6/$I$1))</f>
        <v/>
      </c>
      <c r="E404" s="2" t="str">
        <f>IF(A404="",IF(A403="","",SUM($E$6:E403)),C404+D404)</f>
        <v/>
      </c>
      <c r="G404" s="1" t="str">
        <f t="shared" si="53"/>
        <v/>
      </c>
      <c r="H404" s="2" t="str">
        <f t="shared" si="54"/>
        <v/>
      </c>
      <c r="I404" s="2" t="str">
        <f>IF(G404="",IF(G403="","",SUM($I$6:I403)),H404*$C$2)</f>
        <v/>
      </c>
      <c r="J404" s="2" t="str">
        <f>IF(G404="",IF(G403="","",SUM($J$6:J403)),K404-I404)</f>
        <v/>
      </c>
      <c r="K404" s="2" t="str">
        <f>IF(G404="",IF(G403="","",SUM(K$6:K403)),$H$6*(100%+$C$2)^$I$1*$C$2/((100%+$C$2)^$I$1-1))</f>
        <v/>
      </c>
      <c r="O404" s="15" t="str">
        <f t="shared" si="48"/>
        <v/>
      </c>
      <c r="P404" s="51" t="str">
        <f t="shared" si="49"/>
        <v/>
      </c>
      <c r="Q404" s="2" t="str">
        <f t="shared" si="55"/>
        <v/>
      </c>
      <c r="R404" s="18" t="str">
        <f t="shared" si="50"/>
        <v/>
      </c>
    </row>
    <row r="405" spans="1:18" x14ac:dyDescent="0.35">
      <c r="A405" s="1" t="str">
        <f t="shared" si="51"/>
        <v/>
      </c>
      <c r="B405" s="2" t="str">
        <f t="shared" si="52"/>
        <v/>
      </c>
      <c r="C405" s="2" t="str">
        <f>IF(A405="",IF(A404="","",SUM($C$6:C404)),B405*$C$2)</f>
        <v/>
      </c>
      <c r="D405" s="2" t="str">
        <f>IF(A405="",IF(A404="","",SUM($D$6:D404)),($B$6/$I$1))</f>
        <v/>
      </c>
      <c r="E405" s="2" t="str">
        <f>IF(A405="",IF(A404="","",SUM($E$6:E404)),C405+D405)</f>
        <v/>
      </c>
      <c r="G405" s="1" t="str">
        <f t="shared" si="53"/>
        <v/>
      </c>
      <c r="H405" s="2" t="str">
        <f t="shared" si="54"/>
        <v/>
      </c>
      <c r="I405" s="2" t="str">
        <f>IF(G405="",IF(G404="","",SUM($I$6:I404)),H405*$C$2)</f>
        <v/>
      </c>
      <c r="J405" s="2" t="str">
        <f>IF(G405="",IF(G404="","",SUM($J$6:J404)),K405-I405)</f>
        <v/>
      </c>
      <c r="K405" s="2" t="str">
        <f>IF(G405="",IF(G404="","",SUM(K$6:K404)),$H$6*(100%+$C$2)^$I$1*$C$2/((100%+$C$2)^$I$1-1))</f>
        <v/>
      </c>
      <c r="O405" s="15" t="str">
        <f t="shared" si="48"/>
        <v/>
      </c>
      <c r="P405" s="51" t="str">
        <f t="shared" si="49"/>
        <v/>
      </c>
      <c r="Q405" s="2" t="str">
        <f t="shared" si="55"/>
        <v/>
      </c>
      <c r="R405" s="18" t="str">
        <f t="shared" si="50"/>
        <v/>
      </c>
    </row>
    <row r="406" spans="1:18" x14ac:dyDescent="0.35">
      <c r="A406" s="1" t="str">
        <f t="shared" si="51"/>
        <v/>
      </c>
      <c r="B406" s="2" t="str">
        <f t="shared" si="52"/>
        <v/>
      </c>
      <c r="C406" s="2" t="str">
        <f>IF(A406="",IF(A405="","",SUM($C$6:C405)),B406*$C$2)</f>
        <v/>
      </c>
      <c r="D406" s="2" t="str">
        <f>IF(A406="",IF(A405="","",SUM($D$6:D405)),($B$6/$I$1))</f>
        <v/>
      </c>
      <c r="E406" s="2" t="str">
        <f>IF(A406="",IF(A405="","",SUM($E$6:E405)),C406+D406)</f>
        <v/>
      </c>
      <c r="G406" s="1" t="str">
        <f t="shared" si="53"/>
        <v/>
      </c>
      <c r="H406" s="2" t="str">
        <f t="shared" si="54"/>
        <v/>
      </c>
      <c r="I406" s="2" t="str">
        <f>IF(G406="",IF(G405="","",SUM($I$6:I405)),H406*$C$2)</f>
        <v/>
      </c>
      <c r="J406" s="2" t="str">
        <f>IF(G406="",IF(G405="","",SUM($J$6:J405)),K406-I406)</f>
        <v/>
      </c>
      <c r="K406" s="2" t="str">
        <f>IF(G406="",IF(G405="","",SUM(K$6:K405)),$H$6*(100%+$C$2)^$I$1*$C$2/((100%+$C$2)^$I$1-1))</f>
        <v/>
      </c>
      <c r="O406" s="15" t="str">
        <f t="shared" si="48"/>
        <v/>
      </c>
      <c r="P406" s="51" t="str">
        <f t="shared" si="49"/>
        <v/>
      </c>
      <c r="Q406" s="2" t="str">
        <f t="shared" si="55"/>
        <v/>
      </c>
      <c r="R406" s="18" t="str">
        <f t="shared" si="50"/>
        <v/>
      </c>
    </row>
    <row r="407" spans="1:18" x14ac:dyDescent="0.35">
      <c r="A407" s="1" t="str">
        <f t="shared" si="51"/>
        <v/>
      </c>
      <c r="B407" s="2" t="str">
        <f t="shared" si="52"/>
        <v/>
      </c>
      <c r="C407" s="2" t="str">
        <f>IF(A407="",IF(A406="","",SUM($C$6:C406)),B407*$C$2)</f>
        <v/>
      </c>
      <c r="D407" s="2" t="str">
        <f>IF(A407="",IF(A406="","",SUM($D$6:D406)),($B$6/$I$1))</f>
        <v/>
      </c>
      <c r="E407" s="2" t="str">
        <f>IF(A407="",IF(A406="","",SUM($E$6:E406)),C407+D407)</f>
        <v/>
      </c>
      <c r="G407" s="1" t="str">
        <f t="shared" si="53"/>
        <v/>
      </c>
      <c r="H407" s="2" t="str">
        <f t="shared" si="54"/>
        <v/>
      </c>
      <c r="I407" s="2" t="str">
        <f>IF(G407="",IF(G406="","",SUM($I$6:I406)),H407*$C$2)</f>
        <v/>
      </c>
      <c r="J407" s="2" t="str">
        <f>IF(G407="",IF(G406="","",SUM($J$6:J406)),K407-I407)</f>
        <v/>
      </c>
      <c r="K407" s="2" t="str">
        <f>IF(G407="",IF(G406="","",SUM(K$6:K406)),$H$6*(100%+$C$2)^$I$1*$C$2/((100%+$C$2)^$I$1-1))</f>
        <v/>
      </c>
      <c r="O407" s="15" t="str">
        <f t="shared" si="48"/>
        <v/>
      </c>
      <c r="P407" s="51" t="str">
        <f t="shared" si="49"/>
        <v/>
      </c>
      <c r="Q407" s="2" t="str">
        <f t="shared" si="55"/>
        <v/>
      </c>
      <c r="R407" s="18" t="str">
        <f t="shared" si="50"/>
        <v/>
      </c>
    </row>
    <row r="408" spans="1:18" x14ac:dyDescent="0.35">
      <c r="A408" s="1" t="str">
        <f t="shared" si="51"/>
        <v/>
      </c>
      <c r="B408" s="2" t="str">
        <f t="shared" si="52"/>
        <v/>
      </c>
      <c r="C408" s="2" t="str">
        <f>IF(A408="",IF(A407="","",SUM($C$6:C407)),B408*$C$2)</f>
        <v/>
      </c>
      <c r="D408" s="2" t="str">
        <f>IF(A408="",IF(A407="","",SUM($D$6:D407)),($B$6/$I$1))</f>
        <v/>
      </c>
      <c r="E408" s="2" t="str">
        <f>IF(A408="",IF(A407="","",SUM($E$6:E407)),C408+D408)</f>
        <v/>
      </c>
      <c r="G408" s="1" t="str">
        <f t="shared" si="53"/>
        <v/>
      </c>
      <c r="H408" s="2" t="str">
        <f t="shared" si="54"/>
        <v/>
      </c>
      <c r="I408" s="2" t="str">
        <f>IF(G408="",IF(G407="","",SUM($I$6:I407)),H408*$C$2)</f>
        <v/>
      </c>
      <c r="J408" s="2" t="str">
        <f>IF(G408="",IF(G407="","",SUM($J$6:J407)),K408-I408)</f>
        <v/>
      </c>
      <c r="K408" s="2" t="str">
        <f>IF(G408="",IF(G407="","",SUM(K$6:K407)),$H$6*(100%+$C$2)^$I$1*$C$2/((100%+$C$2)^$I$1-1))</f>
        <v/>
      </c>
      <c r="O408" s="15" t="str">
        <f t="shared" si="48"/>
        <v/>
      </c>
      <c r="P408" s="51" t="str">
        <f t="shared" si="49"/>
        <v/>
      </c>
      <c r="Q408" s="2" t="str">
        <f t="shared" si="55"/>
        <v/>
      </c>
      <c r="R408" s="18" t="str">
        <f t="shared" si="50"/>
        <v/>
      </c>
    </row>
    <row r="409" spans="1:18" x14ac:dyDescent="0.35">
      <c r="A409" s="1" t="str">
        <f t="shared" si="51"/>
        <v/>
      </c>
      <c r="B409" s="2" t="str">
        <f t="shared" si="52"/>
        <v/>
      </c>
      <c r="C409" s="2" t="str">
        <f>IF(A409="",IF(A408="","",SUM($C$6:C408)),B409*$C$2)</f>
        <v/>
      </c>
      <c r="D409" s="2" t="str">
        <f>IF(A409="",IF(A408="","",SUM($D$6:D408)),($B$6/$I$1))</f>
        <v/>
      </c>
      <c r="E409" s="2" t="str">
        <f>IF(A409="",IF(A408="","",SUM($E$6:E408)),C409+D409)</f>
        <v/>
      </c>
      <c r="G409" s="1" t="str">
        <f t="shared" si="53"/>
        <v/>
      </c>
      <c r="H409" s="2" t="str">
        <f t="shared" si="54"/>
        <v/>
      </c>
      <c r="I409" s="2" t="str">
        <f>IF(G409="",IF(G408="","",SUM($I$6:I408)),H409*$C$2)</f>
        <v/>
      </c>
      <c r="J409" s="2" t="str">
        <f>IF(G409="",IF(G408="","",SUM($J$6:J408)),K409-I409)</f>
        <v/>
      </c>
      <c r="K409" s="2" t="str">
        <f>IF(G409="",IF(G408="","",SUM(K$6:K408)),$H$6*(100%+$C$2)^$I$1*$C$2/((100%+$C$2)^$I$1-1))</f>
        <v/>
      </c>
      <c r="O409" s="15" t="str">
        <f t="shared" si="48"/>
        <v/>
      </c>
      <c r="P409" s="51" t="str">
        <f t="shared" si="49"/>
        <v/>
      </c>
      <c r="Q409" s="2" t="str">
        <f t="shared" si="55"/>
        <v/>
      </c>
      <c r="R409" s="18" t="str">
        <f t="shared" si="50"/>
        <v/>
      </c>
    </row>
    <row r="410" spans="1:18" x14ac:dyDescent="0.35">
      <c r="A410" s="1" t="str">
        <f t="shared" si="51"/>
        <v/>
      </c>
      <c r="B410" s="2" t="str">
        <f t="shared" si="52"/>
        <v/>
      </c>
      <c r="C410" s="2" t="str">
        <f>IF(A410="",IF(A409="","",SUM($C$6:C409)),B410*$C$2)</f>
        <v/>
      </c>
      <c r="D410" s="2" t="str">
        <f>IF(A410="",IF(A409="","",SUM($D$6:D409)),($B$6/$I$1))</f>
        <v/>
      </c>
      <c r="E410" s="2" t="str">
        <f>IF(A410="",IF(A409="","",SUM($E$6:E409)),C410+D410)</f>
        <v/>
      </c>
      <c r="G410" s="1" t="str">
        <f t="shared" si="53"/>
        <v/>
      </c>
      <c r="H410" s="2" t="str">
        <f t="shared" si="54"/>
        <v/>
      </c>
      <c r="I410" s="2" t="str">
        <f>IF(G410="",IF(G409="","",SUM($I$6:I409)),H410*$C$2)</f>
        <v/>
      </c>
      <c r="J410" s="2" t="str">
        <f>IF(G410="",IF(G409="","",SUM($J$6:J409)),K410-I410)</f>
        <v/>
      </c>
      <c r="K410" s="2" t="str">
        <f>IF(G410="",IF(G409="","",SUM(K$6:K409)),$H$6*(100%+$C$2)^$I$1*$C$2/((100%+$C$2)^$I$1-1))</f>
        <v/>
      </c>
      <c r="O410" s="15" t="str">
        <f t="shared" si="48"/>
        <v/>
      </c>
      <c r="P410" s="51" t="str">
        <f t="shared" si="49"/>
        <v/>
      </c>
      <c r="Q410" s="2" t="str">
        <f t="shared" si="55"/>
        <v/>
      </c>
      <c r="R410" s="18" t="str">
        <f t="shared" si="50"/>
        <v/>
      </c>
    </row>
    <row r="411" spans="1:18" x14ac:dyDescent="0.35">
      <c r="A411" s="1" t="str">
        <f t="shared" si="51"/>
        <v/>
      </c>
      <c r="B411" s="2" t="str">
        <f t="shared" si="52"/>
        <v/>
      </c>
      <c r="C411" s="2" t="str">
        <f>IF(A411="",IF(A410="","",SUM($C$6:C410)),B411*$C$2)</f>
        <v/>
      </c>
      <c r="D411" s="2" t="str">
        <f>IF(A411="",IF(A410="","",SUM($D$6:D410)),($B$6/$I$1))</f>
        <v/>
      </c>
      <c r="E411" s="2" t="str">
        <f>IF(A411="",IF(A410="","",SUM($E$6:E410)),C411+D411)</f>
        <v/>
      </c>
      <c r="G411" s="1" t="str">
        <f t="shared" si="53"/>
        <v/>
      </c>
      <c r="H411" s="2" t="str">
        <f t="shared" si="54"/>
        <v/>
      </c>
      <c r="I411" s="2" t="str">
        <f>IF(G411="",IF(G410="","",SUM($I$6:I410)),H411*$C$2)</f>
        <v/>
      </c>
      <c r="J411" s="2" t="str">
        <f>IF(G411="",IF(G410="","",SUM($J$6:J410)),K411-I411)</f>
        <v/>
      </c>
      <c r="K411" s="2" t="str">
        <f>IF(G411="",IF(G410="","",SUM(K$6:K410)),$H$6*(100%+$C$2)^$I$1*$C$2/((100%+$C$2)^$I$1-1))</f>
        <v/>
      </c>
      <c r="O411" s="15" t="str">
        <f t="shared" si="48"/>
        <v/>
      </c>
      <c r="P411" s="51" t="str">
        <f t="shared" si="49"/>
        <v/>
      </c>
      <c r="Q411" s="2" t="str">
        <f t="shared" si="55"/>
        <v/>
      </c>
      <c r="R411" s="18" t="str">
        <f t="shared" si="50"/>
        <v/>
      </c>
    </row>
    <row r="412" spans="1:18" x14ac:dyDescent="0.35">
      <c r="A412" s="1" t="str">
        <f t="shared" si="51"/>
        <v/>
      </c>
      <c r="B412" s="2" t="str">
        <f t="shared" si="52"/>
        <v/>
      </c>
      <c r="C412" s="2" t="str">
        <f>IF(A412="",IF(A411="","",SUM($C$6:C411)),B412*$C$2)</f>
        <v/>
      </c>
      <c r="D412" s="2" t="str">
        <f>IF(A412="",IF(A411="","",SUM($D$6:D411)),($B$6/$I$1))</f>
        <v/>
      </c>
      <c r="E412" s="2" t="str">
        <f>IF(A412="",IF(A411="","",SUM($E$6:E411)),C412+D412)</f>
        <v/>
      </c>
      <c r="G412" s="1" t="str">
        <f t="shared" si="53"/>
        <v/>
      </c>
      <c r="H412" s="2" t="str">
        <f t="shared" si="54"/>
        <v/>
      </c>
      <c r="I412" s="2" t="str">
        <f>IF(G412="",IF(G411="","",SUM($I$6:I411)),H412*$C$2)</f>
        <v/>
      </c>
      <c r="J412" s="2" t="str">
        <f>IF(G412="",IF(G411="","",SUM($J$6:J411)),K412-I412)</f>
        <v/>
      </c>
      <c r="K412" s="2" t="str">
        <f>IF(G412="",IF(G411="","",SUM(K$6:K411)),$H$6*(100%+$C$2)^$I$1*$C$2/((100%+$C$2)^$I$1-1))</f>
        <v/>
      </c>
      <c r="O412" s="15" t="str">
        <f t="shared" si="48"/>
        <v/>
      </c>
      <c r="P412" s="51" t="str">
        <f t="shared" si="49"/>
        <v/>
      </c>
      <c r="Q412" s="2" t="str">
        <f t="shared" si="55"/>
        <v/>
      </c>
      <c r="R412" s="18" t="str">
        <f t="shared" si="50"/>
        <v/>
      </c>
    </row>
    <row r="413" spans="1:18" x14ac:dyDescent="0.35">
      <c r="A413" s="1" t="str">
        <f t="shared" si="51"/>
        <v/>
      </c>
      <c r="B413" s="2" t="str">
        <f t="shared" si="52"/>
        <v/>
      </c>
      <c r="C413" s="2" t="str">
        <f>IF(A413="",IF(A412="","",SUM($C$6:C412)),B413*$C$2)</f>
        <v/>
      </c>
      <c r="D413" s="2" t="str">
        <f>IF(A413="",IF(A412="","",SUM($D$6:D412)),($B$6/$I$1))</f>
        <v/>
      </c>
      <c r="E413" s="2" t="str">
        <f>IF(A413="",IF(A412="","",SUM($E$6:E412)),C413+D413)</f>
        <v/>
      </c>
      <c r="G413" s="1" t="str">
        <f t="shared" si="53"/>
        <v/>
      </c>
      <c r="H413" s="2" t="str">
        <f t="shared" si="54"/>
        <v/>
      </c>
      <c r="I413" s="2" t="str">
        <f>IF(G413="",IF(G412="","",SUM($I$6:I412)),H413*$C$2)</f>
        <v/>
      </c>
      <c r="J413" s="2" t="str">
        <f>IF(G413="",IF(G412="","",SUM($J$6:J412)),K413-I413)</f>
        <v/>
      </c>
      <c r="K413" s="2" t="str">
        <f>IF(G413="",IF(G412="","",SUM(K$6:K412)),$H$6*(100%+$C$2)^$I$1*$C$2/((100%+$C$2)^$I$1-1))</f>
        <v/>
      </c>
      <c r="O413" s="15" t="str">
        <f t="shared" si="48"/>
        <v/>
      </c>
      <c r="P413" s="51" t="str">
        <f t="shared" si="49"/>
        <v/>
      </c>
      <c r="Q413" s="2" t="str">
        <f t="shared" si="55"/>
        <v/>
      </c>
      <c r="R413" s="18" t="str">
        <f t="shared" si="50"/>
        <v/>
      </c>
    </row>
    <row r="414" spans="1:18" x14ac:dyDescent="0.35">
      <c r="A414" s="1" t="str">
        <f t="shared" si="51"/>
        <v/>
      </c>
      <c r="B414" s="2" t="str">
        <f t="shared" si="52"/>
        <v/>
      </c>
      <c r="C414" s="2" t="str">
        <f>IF(A414="",IF(A413="","",SUM($C$6:C413)),B414*$C$2)</f>
        <v/>
      </c>
      <c r="D414" s="2" t="str">
        <f>IF(A414="",IF(A413="","",SUM($D$6:D413)),($B$6/$I$1))</f>
        <v/>
      </c>
      <c r="E414" s="2" t="str">
        <f>IF(A414="",IF(A413="","",SUM($E$6:E413)),C414+D414)</f>
        <v/>
      </c>
      <c r="G414" s="1" t="str">
        <f t="shared" si="53"/>
        <v/>
      </c>
      <c r="H414" s="2" t="str">
        <f t="shared" si="54"/>
        <v/>
      </c>
      <c r="I414" s="2" t="str">
        <f>IF(G414="",IF(G413="","",SUM($I$6:I413)),H414*$C$2)</f>
        <v/>
      </c>
      <c r="J414" s="2" t="str">
        <f>IF(G414="",IF(G413="","",SUM($J$6:J413)),K414-I414)</f>
        <v/>
      </c>
      <c r="K414" s="2" t="str">
        <f>IF(G414="",IF(G413="","",SUM(K$6:K413)),$H$6*(100%+$C$2)^$I$1*$C$2/((100%+$C$2)^$I$1-1))</f>
        <v/>
      </c>
      <c r="O414" s="15" t="str">
        <f t="shared" si="48"/>
        <v/>
      </c>
      <c r="P414" s="51" t="str">
        <f t="shared" si="49"/>
        <v/>
      </c>
      <c r="Q414" s="2" t="str">
        <f t="shared" si="55"/>
        <v/>
      </c>
      <c r="R414" s="18" t="str">
        <f t="shared" si="50"/>
        <v/>
      </c>
    </row>
    <row r="415" spans="1:18" x14ac:dyDescent="0.35">
      <c r="A415" s="1" t="str">
        <f t="shared" si="51"/>
        <v/>
      </c>
      <c r="B415" s="2" t="str">
        <f t="shared" si="52"/>
        <v/>
      </c>
      <c r="C415" s="2" t="str">
        <f>IF(A415="",IF(A414="","",SUM($C$6:C414)),B415*$C$2)</f>
        <v/>
      </c>
      <c r="D415" s="2" t="str">
        <f>IF(A415="",IF(A414="","",SUM($D$6:D414)),($B$6/$I$1))</f>
        <v/>
      </c>
      <c r="E415" s="2" t="str">
        <f>IF(A415="",IF(A414="","",SUM($E$6:E414)),C415+D415)</f>
        <v/>
      </c>
      <c r="G415" s="1" t="str">
        <f t="shared" si="53"/>
        <v/>
      </c>
      <c r="H415" s="2" t="str">
        <f t="shared" si="54"/>
        <v/>
      </c>
      <c r="I415" s="2" t="str">
        <f>IF(G415="",IF(G414="","",SUM($I$6:I414)),H415*$C$2)</f>
        <v/>
      </c>
      <c r="J415" s="2" t="str">
        <f>IF(G415="",IF(G414="","",SUM($J$6:J414)),K415-I415)</f>
        <v/>
      </c>
      <c r="K415" s="2" t="str">
        <f>IF(G415="",IF(G414="","",SUM(K$6:K414)),$H$6*(100%+$C$2)^$I$1*$C$2/((100%+$C$2)^$I$1-1))</f>
        <v/>
      </c>
      <c r="O415" s="15" t="str">
        <f t="shared" si="48"/>
        <v/>
      </c>
      <c r="P415" s="51" t="str">
        <f t="shared" si="49"/>
        <v/>
      </c>
      <c r="Q415" s="2" t="str">
        <f t="shared" si="55"/>
        <v/>
      </c>
      <c r="R415" s="18" t="str">
        <f t="shared" si="50"/>
        <v/>
      </c>
    </row>
    <row r="416" spans="1:18" x14ac:dyDescent="0.35">
      <c r="A416" s="1" t="str">
        <f t="shared" si="51"/>
        <v/>
      </c>
      <c r="B416" s="2" t="str">
        <f t="shared" si="52"/>
        <v/>
      </c>
      <c r="C416" s="2" t="str">
        <f>IF(A416="",IF(A415="","",SUM($C$6:C415)),B416*$C$2)</f>
        <v/>
      </c>
      <c r="D416" s="2" t="str">
        <f>IF(A416="",IF(A415="","",SUM($D$6:D415)),($B$6/$I$1))</f>
        <v/>
      </c>
      <c r="E416" s="2" t="str">
        <f>IF(A416="",IF(A415="","",SUM($E$6:E415)),C416+D416)</f>
        <v/>
      </c>
      <c r="G416" s="1" t="str">
        <f t="shared" si="53"/>
        <v/>
      </c>
      <c r="H416" s="2" t="str">
        <f t="shared" si="54"/>
        <v/>
      </c>
      <c r="I416" s="2" t="str">
        <f>IF(G416="",IF(G415="","",SUM($I$6:I415)),H416*$C$2)</f>
        <v/>
      </c>
      <c r="J416" s="2" t="str">
        <f>IF(G416="",IF(G415="","",SUM($J$6:J415)),K416-I416)</f>
        <v/>
      </c>
      <c r="K416" s="2" t="str">
        <f>IF(G416="",IF(G415="","",SUM(K$6:K415)),$H$6*(100%+$C$2)^$I$1*$C$2/((100%+$C$2)^$I$1-1))</f>
        <v/>
      </c>
      <c r="O416" s="15" t="str">
        <f t="shared" si="48"/>
        <v/>
      </c>
      <c r="P416" s="51" t="str">
        <f t="shared" si="49"/>
        <v/>
      </c>
      <c r="Q416" s="2" t="str">
        <f t="shared" si="55"/>
        <v/>
      </c>
      <c r="R416" s="18" t="str">
        <f t="shared" si="50"/>
        <v/>
      </c>
    </row>
    <row r="417" spans="1:18" x14ac:dyDescent="0.35">
      <c r="A417" s="1" t="str">
        <f t="shared" si="51"/>
        <v/>
      </c>
      <c r="B417" s="2" t="str">
        <f t="shared" si="52"/>
        <v/>
      </c>
      <c r="C417" s="2" t="str">
        <f>IF(A417="",IF(A416="","",SUM($C$6:C416)),B417*$C$2)</f>
        <v/>
      </c>
      <c r="D417" s="2" t="str">
        <f>IF(A417="",IF(A416="","",SUM($D$6:D416)),($B$6/$I$1))</f>
        <v/>
      </c>
      <c r="E417" s="2" t="str">
        <f>IF(A417="",IF(A416="","",SUM($E$6:E416)),C417+D417)</f>
        <v/>
      </c>
      <c r="G417" s="1" t="str">
        <f t="shared" si="53"/>
        <v/>
      </c>
      <c r="H417" s="2" t="str">
        <f t="shared" si="54"/>
        <v/>
      </c>
      <c r="I417" s="2" t="str">
        <f>IF(G417="",IF(G416="","",SUM($I$6:I416)),H417*$C$2)</f>
        <v/>
      </c>
      <c r="J417" s="2" t="str">
        <f>IF(G417="",IF(G416="","",SUM($J$6:J416)),K417-I417)</f>
        <v/>
      </c>
      <c r="K417" s="2" t="str">
        <f>IF(G417="",IF(G416="","",SUM(K$6:K416)),$H$6*(100%+$C$2)^$I$1*$C$2/((100%+$C$2)^$I$1-1))</f>
        <v/>
      </c>
      <c r="O417" s="15" t="str">
        <f t="shared" si="48"/>
        <v/>
      </c>
      <c r="P417" s="51" t="str">
        <f t="shared" si="49"/>
        <v/>
      </c>
      <c r="Q417" s="2" t="str">
        <f t="shared" si="55"/>
        <v/>
      </c>
      <c r="R417" s="18" t="str">
        <f t="shared" si="50"/>
        <v/>
      </c>
    </row>
    <row r="418" spans="1:18" x14ac:dyDescent="0.35">
      <c r="A418" s="1" t="str">
        <f t="shared" si="51"/>
        <v/>
      </c>
      <c r="B418" s="2" t="str">
        <f t="shared" si="52"/>
        <v/>
      </c>
      <c r="C418" s="2" t="str">
        <f>IF(A418="",IF(A417="","",SUM($C$6:C417)),B418*$C$2)</f>
        <v/>
      </c>
      <c r="D418" s="2" t="str">
        <f>IF(A418="",IF(A417="","",SUM($D$6:D417)),($B$6/$I$1))</f>
        <v/>
      </c>
      <c r="E418" s="2" t="str">
        <f>IF(A418="",IF(A417="","",SUM($E$6:E417)),C418+D418)</f>
        <v/>
      </c>
      <c r="G418" s="1" t="str">
        <f t="shared" si="53"/>
        <v/>
      </c>
      <c r="H418" s="2" t="str">
        <f t="shared" si="54"/>
        <v/>
      </c>
      <c r="I418" s="2" t="str">
        <f>IF(G418="",IF(G417="","",SUM($I$6:I417)),H418*$C$2)</f>
        <v/>
      </c>
      <c r="J418" s="2" t="str">
        <f>IF(G418="",IF(G417="","",SUM($J$6:J417)),K418-I418)</f>
        <v/>
      </c>
      <c r="K418" s="2" t="str">
        <f>IF(G418="",IF(G417="","",SUM(K$6:K417)),$H$6*(100%+$C$2)^$I$1*$C$2/((100%+$C$2)^$I$1-1))</f>
        <v/>
      </c>
      <c r="O418" s="15" t="str">
        <f t="shared" si="48"/>
        <v/>
      </c>
      <c r="P418" s="51" t="str">
        <f t="shared" si="49"/>
        <v/>
      </c>
      <c r="Q418" s="2" t="str">
        <f t="shared" si="55"/>
        <v/>
      </c>
      <c r="R418" s="18" t="str">
        <f t="shared" si="50"/>
        <v/>
      </c>
    </row>
    <row r="419" spans="1:18" x14ac:dyDescent="0.35">
      <c r="A419" s="1" t="str">
        <f t="shared" si="51"/>
        <v/>
      </c>
      <c r="B419" s="2" t="str">
        <f t="shared" si="52"/>
        <v/>
      </c>
      <c r="C419" s="2" t="str">
        <f>IF(A419="",IF(A418="","",SUM($C$6:C418)),B419*$C$2)</f>
        <v/>
      </c>
      <c r="D419" s="2" t="str">
        <f>IF(A419="",IF(A418="","",SUM($D$6:D418)),($B$6/$I$1))</f>
        <v/>
      </c>
      <c r="E419" s="2" t="str">
        <f>IF(A419="",IF(A418="","",SUM($E$6:E418)),C419+D419)</f>
        <v/>
      </c>
      <c r="G419" s="1" t="str">
        <f t="shared" si="53"/>
        <v/>
      </c>
      <c r="H419" s="2" t="str">
        <f t="shared" si="54"/>
        <v/>
      </c>
      <c r="I419" s="2" t="str">
        <f>IF(G419="",IF(G418="","",SUM($I$6:I418)),H419*$C$2)</f>
        <v/>
      </c>
      <c r="J419" s="2" t="str">
        <f>IF(G419="",IF(G418="","",SUM($J$6:J418)),K419-I419)</f>
        <v/>
      </c>
      <c r="K419" s="2" t="str">
        <f>IF(G419="",IF(G418="","",SUM(K$6:K418)),$H$6*(100%+$C$2)^$I$1*$C$2/((100%+$C$2)^$I$1-1))</f>
        <v/>
      </c>
      <c r="O419" s="15" t="str">
        <f t="shared" si="48"/>
        <v/>
      </c>
      <c r="P419" s="51" t="str">
        <f t="shared" si="49"/>
        <v/>
      </c>
      <c r="Q419" s="2" t="str">
        <f t="shared" si="55"/>
        <v/>
      </c>
      <c r="R419" s="18" t="str">
        <f t="shared" si="50"/>
        <v/>
      </c>
    </row>
    <row r="420" spans="1:18" x14ac:dyDescent="0.35">
      <c r="A420" s="1" t="str">
        <f t="shared" si="51"/>
        <v/>
      </c>
      <c r="B420" s="2" t="str">
        <f t="shared" si="52"/>
        <v/>
      </c>
      <c r="C420" s="2" t="str">
        <f>IF(A420="",IF(A419="","",SUM($C$6:C419)),B420*$C$2)</f>
        <v/>
      </c>
      <c r="D420" s="2" t="str">
        <f>IF(A420="",IF(A419="","",SUM($D$6:D419)),($B$6/$I$1))</f>
        <v/>
      </c>
      <c r="E420" s="2" t="str">
        <f>IF(A420="",IF(A419="","",SUM($E$6:E419)),C420+D420)</f>
        <v/>
      </c>
      <c r="G420" s="1" t="str">
        <f t="shared" si="53"/>
        <v/>
      </c>
      <c r="H420" s="2" t="str">
        <f t="shared" si="54"/>
        <v/>
      </c>
      <c r="I420" s="2" t="str">
        <f>IF(G420="",IF(G419="","",SUM($I$6:I419)),H420*$C$2)</f>
        <v/>
      </c>
      <c r="J420" s="2" t="str">
        <f>IF(G420="",IF(G419="","",SUM($J$6:J419)),K420-I420)</f>
        <v/>
      </c>
      <c r="K420" s="2" t="str">
        <f>IF(G420="",IF(G419="","",SUM(K$6:K419)),$H$6*(100%+$C$2)^$I$1*$C$2/((100%+$C$2)^$I$1-1))</f>
        <v/>
      </c>
      <c r="O420" s="15" t="str">
        <f t="shared" si="48"/>
        <v/>
      </c>
      <c r="P420" s="51" t="str">
        <f t="shared" si="49"/>
        <v/>
      </c>
      <c r="Q420" s="2" t="str">
        <f t="shared" si="55"/>
        <v/>
      </c>
      <c r="R420" s="18" t="str">
        <f t="shared" si="50"/>
        <v/>
      </c>
    </row>
    <row r="421" spans="1:18" x14ac:dyDescent="0.35">
      <c r="A421" s="1" t="str">
        <f t="shared" si="51"/>
        <v/>
      </c>
      <c r="B421" s="2" t="str">
        <f t="shared" si="52"/>
        <v/>
      </c>
      <c r="C421" s="2" t="str">
        <f>IF(A421="",IF(A420="","",SUM($C$6:C420)),B421*$C$2)</f>
        <v/>
      </c>
      <c r="D421" s="2" t="str">
        <f>IF(A421="",IF(A420="","",SUM($D$6:D420)),($B$6/$I$1))</f>
        <v/>
      </c>
      <c r="E421" s="2" t="str">
        <f>IF(A421="",IF(A420="","",SUM($E$6:E420)),C421+D421)</f>
        <v/>
      </c>
      <c r="G421" s="1" t="str">
        <f t="shared" si="53"/>
        <v/>
      </c>
      <c r="H421" s="2" t="str">
        <f t="shared" si="54"/>
        <v/>
      </c>
      <c r="I421" s="2" t="str">
        <f>IF(G421="",IF(G420="","",SUM($I$6:I420)),H421*$C$2)</f>
        <v/>
      </c>
      <c r="J421" s="2" t="str">
        <f>IF(G421="",IF(G420="","",SUM($J$6:J420)),K421-I421)</f>
        <v/>
      </c>
      <c r="K421" s="2" t="str">
        <f>IF(G421="",IF(G420="","",SUM(K$6:K420)),$H$6*(100%+$C$2)^$I$1*$C$2/((100%+$C$2)^$I$1-1))</f>
        <v/>
      </c>
      <c r="O421" s="15" t="str">
        <f t="shared" si="48"/>
        <v/>
      </c>
      <c r="P421" s="51" t="str">
        <f t="shared" si="49"/>
        <v/>
      </c>
      <c r="Q421" s="2" t="str">
        <f t="shared" si="55"/>
        <v/>
      </c>
      <c r="R421" s="18" t="str">
        <f t="shared" si="50"/>
        <v/>
      </c>
    </row>
    <row r="422" spans="1:18" x14ac:dyDescent="0.35">
      <c r="A422" s="1" t="str">
        <f t="shared" si="51"/>
        <v/>
      </c>
      <c r="B422" s="2" t="str">
        <f t="shared" si="52"/>
        <v/>
      </c>
      <c r="C422" s="2" t="str">
        <f>IF(A422="",IF(A421="","",SUM($C$6:C421)),B422*$C$2)</f>
        <v/>
      </c>
      <c r="D422" s="2" t="str">
        <f>IF(A422="",IF(A421="","",SUM($D$6:D421)),($B$6/$I$1))</f>
        <v/>
      </c>
      <c r="E422" s="2" t="str">
        <f>IF(A422="",IF(A421="","",SUM($E$6:E421)),C422+D422)</f>
        <v/>
      </c>
      <c r="G422" s="1" t="str">
        <f t="shared" si="53"/>
        <v/>
      </c>
      <c r="H422" s="2" t="str">
        <f t="shared" si="54"/>
        <v/>
      </c>
      <c r="I422" s="2" t="str">
        <f>IF(G422="",IF(G421="","",SUM($I$6:I421)),H422*$C$2)</f>
        <v/>
      </c>
      <c r="J422" s="2" t="str">
        <f>IF(G422="",IF(G421="","",SUM($J$6:J421)),K422-I422)</f>
        <v/>
      </c>
      <c r="K422" s="2" t="str">
        <f>IF(G422="",IF(G421="","",SUM(K$6:K421)),$H$6*(100%+$C$2)^$I$1*$C$2/((100%+$C$2)^$I$1-1))</f>
        <v/>
      </c>
      <c r="O422" s="15" t="str">
        <f t="shared" si="48"/>
        <v/>
      </c>
      <c r="P422" s="51" t="str">
        <f t="shared" si="49"/>
        <v/>
      </c>
      <c r="Q422" s="2" t="str">
        <f t="shared" si="55"/>
        <v/>
      </c>
      <c r="R422" s="18" t="str">
        <f t="shared" si="50"/>
        <v/>
      </c>
    </row>
    <row r="423" spans="1:18" x14ac:dyDescent="0.35">
      <c r="A423" s="1" t="str">
        <f t="shared" si="51"/>
        <v/>
      </c>
      <c r="B423" s="2" t="str">
        <f t="shared" si="52"/>
        <v/>
      </c>
      <c r="C423" s="2" t="str">
        <f>IF(A423="",IF(A422="","",SUM($C$6:C422)),B423*$C$2)</f>
        <v/>
      </c>
      <c r="D423" s="2" t="str">
        <f>IF(A423="",IF(A422="","",SUM($D$6:D422)),($B$6/$I$1))</f>
        <v/>
      </c>
      <c r="E423" s="2" t="str">
        <f>IF(A423="",IF(A422="","",SUM($E$6:E422)),C423+D423)</f>
        <v/>
      </c>
      <c r="G423" s="1" t="str">
        <f t="shared" si="53"/>
        <v/>
      </c>
      <c r="H423" s="2" t="str">
        <f t="shared" si="54"/>
        <v/>
      </c>
      <c r="I423" s="2" t="str">
        <f>IF(G423="",IF(G422="","",SUM($I$6:I422)),H423*$C$2)</f>
        <v/>
      </c>
      <c r="J423" s="2" t="str">
        <f>IF(G423="",IF(G422="","",SUM($J$6:J422)),K423-I423)</f>
        <v/>
      </c>
      <c r="K423" s="2" t="str">
        <f>IF(G423="",IF(G422="","",SUM(K$6:K422)),$H$6*(100%+$C$2)^$I$1*$C$2/((100%+$C$2)^$I$1-1))</f>
        <v/>
      </c>
      <c r="O423" s="15" t="str">
        <f t="shared" si="48"/>
        <v/>
      </c>
      <c r="P423" s="51" t="str">
        <f t="shared" si="49"/>
        <v/>
      </c>
      <c r="Q423" s="2" t="str">
        <f t="shared" si="55"/>
        <v/>
      </c>
      <c r="R423" s="18" t="str">
        <f t="shared" si="50"/>
        <v/>
      </c>
    </row>
    <row r="424" spans="1:18" x14ac:dyDescent="0.35">
      <c r="A424" s="1" t="str">
        <f t="shared" si="51"/>
        <v/>
      </c>
      <c r="B424" s="2" t="str">
        <f t="shared" si="52"/>
        <v/>
      </c>
      <c r="C424" s="2" t="str">
        <f>IF(A424="",IF(A423="","",SUM($C$6:C423)),B424*$C$2)</f>
        <v/>
      </c>
      <c r="D424" s="2" t="str">
        <f>IF(A424="",IF(A423="","",SUM($D$6:D423)),($B$6/$I$1))</f>
        <v/>
      </c>
      <c r="E424" s="2" t="str">
        <f>IF(A424="",IF(A423="","",SUM($E$6:E423)),C424+D424)</f>
        <v/>
      </c>
      <c r="G424" s="1" t="str">
        <f t="shared" si="53"/>
        <v/>
      </c>
      <c r="H424" s="2" t="str">
        <f t="shared" si="54"/>
        <v/>
      </c>
      <c r="I424" s="2" t="str">
        <f>IF(G424="",IF(G423="","",SUM($I$6:I423)),H424*$C$2)</f>
        <v/>
      </c>
      <c r="J424" s="2" t="str">
        <f>IF(G424="",IF(G423="","",SUM($J$6:J423)),K424-I424)</f>
        <v/>
      </c>
      <c r="K424" s="2" t="str">
        <f>IF(G424="",IF(G423="","",SUM(K$6:K423)),$H$6*(100%+$C$2)^$I$1*$C$2/((100%+$C$2)^$I$1-1))</f>
        <v/>
      </c>
      <c r="O424" s="15" t="str">
        <f t="shared" si="48"/>
        <v/>
      </c>
      <c r="P424" s="51" t="str">
        <f t="shared" si="49"/>
        <v/>
      </c>
      <c r="Q424" s="2" t="str">
        <f t="shared" si="55"/>
        <v/>
      </c>
      <c r="R424" s="18" t="str">
        <f t="shared" si="50"/>
        <v/>
      </c>
    </row>
    <row r="425" spans="1:18" x14ac:dyDescent="0.35">
      <c r="A425" s="1" t="str">
        <f t="shared" si="51"/>
        <v/>
      </c>
      <c r="B425" s="2" t="str">
        <f t="shared" si="52"/>
        <v/>
      </c>
      <c r="C425" s="2" t="str">
        <f>IF(A425="",IF(A424="","",SUM($C$6:C424)),B425*$C$2)</f>
        <v/>
      </c>
      <c r="D425" s="2" t="str">
        <f>IF(A425="",IF(A424="","",SUM($D$6:D424)),($B$6/$I$1))</f>
        <v/>
      </c>
      <c r="E425" s="2" t="str">
        <f>IF(A425="",IF(A424="","",SUM($E$6:E424)),C425+D425)</f>
        <v/>
      </c>
      <c r="G425" s="1" t="str">
        <f t="shared" si="53"/>
        <v/>
      </c>
      <c r="H425" s="2" t="str">
        <f t="shared" si="54"/>
        <v/>
      </c>
      <c r="I425" s="2" t="str">
        <f>IF(G425="",IF(G424="","",SUM($I$6:I424)),H425*$C$2)</f>
        <v/>
      </c>
      <c r="J425" s="2" t="str">
        <f>IF(G425="",IF(G424="","",SUM($J$6:J424)),K425-I425)</f>
        <v/>
      </c>
      <c r="K425" s="2" t="str">
        <f>IF(G425="",IF(G424="","",SUM(K$6:K424)),$H$6*(100%+$C$2)^$I$1*$C$2/((100%+$C$2)^$I$1-1))</f>
        <v/>
      </c>
      <c r="O425" s="15" t="str">
        <f t="shared" si="48"/>
        <v/>
      </c>
      <c r="P425" s="51" t="str">
        <f t="shared" si="49"/>
        <v/>
      </c>
      <c r="Q425" s="2" t="str">
        <f t="shared" si="55"/>
        <v/>
      </c>
      <c r="R425" s="18" t="str">
        <f t="shared" si="50"/>
        <v/>
      </c>
    </row>
    <row r="426" spans="1:18" x14ac:dyDescent="0.35">
      <c r="A426" s="1" t="str">
        <f t="shared" si="51"/>
        <v/>
      </c>
      <c r="B426" s="2" t="str">
        <f t="shared" si="52"/>
        <v/>
      </c>
      <c r="C426" s="2" t="str">
        <f>IF(A426="",IF(A425="","",SUM($C$6:C425)),B426*$C$2)</f>
        <v/>
      </c>
      <c r="D426" s="2" t="str">
        <f>IF(A426="",IF(A425="","",SUM($D$6:D425)),($B$6/$I$1))</f>
        <v/>
      </c>
      <c r="E426" s="2" t="str">
        <f>IF(A426="",IF(A425="","",SUM($E$6:E425)),C426+D426)</f>
        <v/>
      </c>
      <c r="G426" s="1" t="str">
        <f t="shared" si="53"/>
        <v/>
      </c>
      <c r="H426" s="2" t="str">
        <f t="shared" si="54"/>
        <v/>
      </c>
      <c r="I426" s="2" t="str">
        <f>IF(G426="",IF(G425="","",SUM($I$6:I425)),H426*$C$2)</f>
        <v/>
      </c>
      <c r="J426" s="2" t="str">
        <f>IF(G426="",IF(G425="","",SUM($J$6:J425)),K426-I426)</f>
        <v/>
      </c>
      <c r="K426" s="2" t="str">
        <f>IF(G426="",IF(G425="","",SUM(K$6:K425)),$H$6*(100%+$C$2)^$I$1*$C$2/((100%+$C$2)^$I$1-1))</f>
        <v/>
      </c>
      <c r="O426" s="15" t="str">
        <f t="shared" si="48"/>
        <v/>
      </c>
      <c r="P426" s="51" t="str">
        <f t="shared" si="49"/>
        <v/>
      </c>
      <c r="Q426" s="2" t="str">
        <f t="shared" si="55"/>
        <v/>
      </c>
      <c r="R426" s="18" t="str">
        <f t="shared" si="50"/>
        <v/>
      </c>
    </row>
    <row r="427" spans="1:18" x14ac:dyDescent="0.35">
      <c r="A427" s="1" t="str">
        <f t="shared" si="51"/>
        <v/>
      </c>
      <c r="B427" s="2" t="str">
        <f t="shared" si="52"/>
        <v/>
      </c>
      <c r="C427" s="2" t="str">
        <f>IF(A427="",IF(A426="","",SUM($C$6:C426)),B427*$C$2)</f>
        <v/>
      </c>
      <c r="D427" s="2" t="str">
        <f>IF(A427="",IF(A426="","",SUM($D$6:D426)),($B$6/$I$1))</f>
        <v/>
      </c>
      <c r="E427" s="2" t="str">
        <f>IF(A427="",IF(A426="","",SUM($E$6:E426)),C427+D427)</f>
        <v/>
      </c>
      <c r="G427" s="1" t="str">
        <f t="shared" si="53"/>
        <v/>
      </c>
      <c r="H427" s="2" t="str">
        <f t="shared" si="54"/>
        <v/>
      </c>
      <c r="I427" s="2" t="str">
        <f>IF(G427="",IF(G426="","",SUM($I$6:I426)),H427*$C$2)</f>
        <v/>
      </c>
      <c r="J427" s="2" t="str">
        <f>IF(G427="",IF(G426="","",SUM($J$6:J426)),K427-I427)</f>
        <v/>
      </c>
      <c r="K427" s="2" t="str">
        <f>IF(G427="",IF(G426="","",SUM(K$6:K426)),$H$6*(100%+$C$2)^$I$1*$C$2/((100%+$C$2)^$I$1-1))</f>
        <v/>
      </c>
      <c r="O427" s="15" t="str">
        <f t="shared" si="48"/>
        <v/>
      </c>
      <c r="P427" s="51" t="str">
        <f t="shared" si="49"/>
        <v/>
      </c>
      <c r="Q427" s="2" t="str">
        <f t="shared" si="55"/>
        <v/>
      </c>
      <c r="R427" s="18" t="str">
        <f t="shared" si="50"/>
        <v/>
      </c>
    </row>
    <row r="428" spans="1:18" x14ac:dyDescent="0.35">
      <c r="A428" s="1" t="str">
        <f t="shared" si="51"/>
        <v/>
      </c>
      <c r="B428" s="2" t="str">
        <f t="shared" si="52"/>
        <v/>
      </c>
      <c r="C428" s="2" t="str">
        <f>IF(A428="",IF(A427="","",SUM($C$6:C427)),B428*$C$2)</f>
        <v/>
      </c>
      <c r="D428" s="2" t="str">
        <f>IF(A428="",IF(A427="","",SUM($D$6:D427)),($B$6/$I$1))</f>
        <v/>
      </c>
      <c r="E428" s="2" t="str">
        <f>IF(A428="",IF(A427="","",SUM($E$6:E427)),C428+D428)</f>
        <v/>
      </c>
      <c r="G428" s="1" t="str">
        <f t="shared" si="53"/>
        <v/>
      </c>
      <c r="H428" s="2" t="str">
        <f t="shared" si="54"/>
        <v/>
      </c>
      <c r="I428" s="2" t="str">
        <f>IF(G428="",IF(G427="","",SUM($I$6:I427)),H428*$C$2)</f>
        <v/>
      </c>
      <c r="J428" s="2" t="str">
        <f>IF(G428="",IF(G427="","",SUM($J$6:J427)),K428-I428)</f>
        <v/>
      </c>
      <c r="K428" s="2" t="str">
        <f>IF(G428="",IF(G427="","",SUM(K$6:K427)),$H$6*(100%+$C$2)^$I$1*$C$2/((100%+$C$2)^$I$1-1))</f>
        <v/>
      </c>
      <c r="O428" s="15" t="str">
        <f t="shared" si="48"/>
        <v/>
      </c>
      <c r="P428" s="51" t="str">
        <f t="shared" si="49"/>
        <v/>
      </c>
      <c r="Q428" s="2" t="str">
        <f t="shared" si="55"/>
        <v/>
      </c>
      <c r="R428" s="18" t="str">
        <f t="shared" si="50"/>
        <v/>
      </c>
    </row>
    <row r="429" spans="1:18" x14ac:dyDescent="0.35">
      <c r="A429" s="1" t="str">
        <f t="shared" si="51"/>
        <v/>
      </c>
      <c r="B429" s="2" t="str">
        <f t="shared" si="52"/>
        <v/>
      </c>
      <c r="C429" s="2" t="str">
        <f>IF(A429="",IF(A428="","",SUM($C$6:C428)),B429*$C$2)</f>
        <v/>
      </c>
      <c r="D429" s="2" t="str">
        <f>IF(A429="",IF(A428="","",SUM($D$6:D428)),($B$6/$I$1))</f>
        <v/>
      </c>
      <c r="E429" s="2" t="str">
        <f>IF(A429="",IF(A428="","",SUM($E$6:E428)),C429+D429)</f>
        <v/>
      </c>
      <c r="G429" s="1" t="str">
        <f t="shared" si="53"/>
        <v/>
      </c>
      <c r="H429" s="2" t="str">
        <f t="shared" si="54"/>
        <v/>
      </c>
      <c r="I429" s="2" t="str">
        <f>IF(G429="",IF(G428="","",SUM($I$6:I428)),H429*$C$2)</f>
        <v/>
      </c>
      <c r="J429" s="2" t="str">
        <f>IF(G429="",IF(G428="","",SUM($J$6:J428)),K429-I429)</f>
        <v/>
      </c>
      <c r="K429" s="2" t="str">
        <f>IF(G429="",IF(G428="","",SUM(K$6:K428)),$H$6*(100%+$C$2)^$I$1*$C$2/((100%+$C$2)^$I$1-1))</f>
        <v/>
      </c>
      <c r="O429" s="15" t="str">
        <f t="shared" si="48"/>
        <v/>
      </c>
      <c r="P429" s="51" t="str">
        <f t="shared" si="49"/>
        <v/>
      </c>
      <c r="Q429" s="2" t="str">
        <f t="shared" si="55"/>
        <v/>
      </c>
      <c r="R429" s="18" t="str">
        <f t="shared" si="50"/>
        <v/>
      </c>
    </row>
    <row r="430" spans="1:18" x14ac:dyDescent="0.35">
      <c r="A430" s="1" t="str">
        <f t="shared" si="51"/>
        <v/>
      </c>
      <c r="B430" s="2" t="str">
        <f t="shared" si="52"/>
        <v/>
      </c>
      <c r="C430" s="2" t="str">
        <f>IF(A430="",IF(A429="","",SUM($C$6:C429)),B430*$C$2)</f>
        <v/>
      </c>
      <c r="D430" s="2" t="str">
        <f>IF(A430="",IF(A429="","",SUM($D$6:D429)),($B$6/$I$1))</f>
        <v/>
      </c>
      <c r="E430" s="2" t="str">
        <f>IF(A430="",IF(A429="","",SUM($E$6:E429)),C430+D430)</f>
        <v/>
      </c>
      <c r="G430" s="1" t="str">
        <f t="shared" si="53"/>
        <v/>
      </c>
      <c r="H430" s="2" t="str">
        <f t="shared" si="54"/>
        <v/>
      </c>
      <c r="I430" s="2" t="str">
        <f>IF(G430="",IF(G429="","",SUM($I$6:I429)),H430*$C$2)</f>
        <v/>
      </c>
      <c r="J430" s="2" t="str">
        <f>IF(G430="",IF(G429="","",SUM($J$6:J429)),K430-I430)</f>
        <v/>
      </c>
      <c r="K430" s="2" t="str">
        <f>IF(G430="",IF(G429="","",SUM(K$6:K429)),$H$6*(100%+$C$2)^$I$1*$C$2/((100%+$C$2)^$I$1-1))</f>
        <v/>
      </c>
      <c r="O430" s="15" t="str">
        <f t="shared" si="48"/>
        <v/>
      </c>
      <c r="P430" s="51" t="str">
        <f t="shared" si="49"/>
        <v/>
      </c>
      <c r="Q430" s="2" t="str">
        <f t="shared" si="55"/>
        <v/>
      </c>
      <c r="R430" s="18" t="str">
        <f t="shared" si="50"/>
        <v/>
      </c>
    </row>
    <row r="431" spans="1:18" x14ac:dyDescent="0.35">
      <c r="A431" s="1" t="str">
        <f t="shared" si="51"/>
        <v/>
      </c>
      <c r="B431" s="2" t="str">
        <f t="shared" si="52"/>
        <v/>
      </c>
      <c r="C431" s="2" t="str">
        <f>IF(A431="",IF(A430="","",SUM($C$6:C430)),B431*$C$2)</f>
        <v/>
      </c>
      <c r="D431" s="2" t="str">
        <f>IF(A431="",IF(A430="","",SUM($D$6:D430)),($B$6/$I$1))</f>
        <v/>
      </c>
      <c r="E431" s="2" t="str">
        <f>IF(A431="",IF(A430="","",SUM($E$6:E430)),C431+D431)</f>
        <v/>
      </c>
      <c r="G431" s="1" t="str">
        <f t="shared" si="53"/>
        <v/>
      </c>
      <c r="H431" s="2" t="str">
        <f t="shared" si="54"/>
        <v/>
      </c>
      <c r="I431" s="2" t="str">
        <f>IF(G431="",IF(G430="","",SUM($I$6:I430)),H431*$C$2)</f>
        <v/>
      </c>
      <c r="J431" s="2" t="str">
        <f>IF(G431="",IF(G430="","",SUM($J$6:J430)),K431-I431)</f>
        <v/>
      </c>
      <c r="K431" s="2" t="str">
        <f>IF(G431="",IF(G430="","",SUM(K$6:K430)),$H$6*(100%+$C$2)^$I$1*$C$2/((100%+$C$2)^$I$1-1))</f>
        <v/>
      </c>
      <c r="O431" s="15" t="str">
        <f t="shared" si="48"/>
        <v/>
      </c>
      <c r="P431" s="51" t="str">
        <f t="shared" si="49"/>
        <v/>
      </c>
      <c r="Q431" s="2" t="str">
        <f t="shared" si="55"/>
        <v/>
      </c>
      <c r="R431" s="18" t="str">
        <f t="shared" si="50"/>
        <v/>
      </c>
    </row>
    <row r="432" spans="1:18" x14ac:dyDescent="0.35">
      <c r="A432" s="1" t="str">
        <f t="shared" si="51"/>
        <v/>
      </c>
      <c r="B432" s="2" t="str">
        <f t="shared" si="52"/>
        <v/>
      </c>
      <c r="C432" s="2" t="str">
        <f>IF(A432="",IF(A431="","",SUM($C$6:C431)),B432*$C$2)</f>
        <v/>
      </c>
      <c r="D432" s="2" t="str">
        <f>IF(A432="",IF(A431="","",SUM($D$6:D431)),($B$6/$I$1))</f>
        <v/>
      </c>
      <c r="E432" s="2" t="str">
        <f>IF(A432="",IF(A431="","",SUM($E$6:E431)),C432+D432)</f>
        <v/>
      </c>
      <c r="G432" s="1" t="str">
        <f t="shared" si="53"/>
        <v/>
      </c>
      <c r="H432" s="2" t="str">
        <f t="shared" si="54"/>
        <v/>
      </c>
      <c r="I432" s="2" t="str">
        <f>IF(G432="",IF(G431="","",SUM($I$6:I431)),H432*$C$2)</f>
        <v/>
      </c>
      <c r="J432" s="2" t="str">
        <f>IF(G432="",IF(G431="","",SUM($J$6:J431)),K432-I432)</f>
        <v/>
      </c>
      <c r="K432" s="2" t="str">
        <f>IF(G432="",IF(G431="","",SUM(K$6:K431)),$H$6*(100%+$C$2)^$I$1*$C$2/((100%+$C$2)^$I$1-1))</f>
        <v/>
      </c>
      <c r="O432" s="15" t="str">
        <f t="shared" si="48"/>
        <v/>
      </c>
      <c r="P432" s="51" t="str">
        <f t="shared" si="49"/>
        <v/>
      </c>
      <c r="Q432" s="2" t="str">
        <f t="shared" si="55"/>
        <v/>
      </c>
      <c r="R432" s="18" t="str">
        <f t="shared" si="50"/>
        <v/>
      </c>
    </row>
    <row r="433" spans="1:18" x14ac:dyDescent="0.35">
      <c r="A433" s="1" t="str">
        <f t="shared" si="51"/>
        <v/>
      </c>
      <c r="B433" s="2" t="str">
        <f t="shared" si="52"/>
        <v/>
      </c>
      <c r="C433" s="2" t="str">
        <f>IF(A433="",IF(A432="","",SUM($C$6:C432)),B433*$C$2)</f>
        <v/>
      </c>
      <c r="D433" s="2" t="str">
        <f>IF(A433="",IF(A432="","",SUM($D$6:D432)),($B$6/$I$1))</f>
        <v/>
      </c>
      <c r="E433" s="2" t="str">
        <f>IF(A433="",IF(A432="","",SUM($E$6:E432)),C433+D433)</f>
        <v/>
      </c>
      <c r="G433" s="1" t="str">
        <f t="shared" si="53"/>
        <v/>
      </c>
      <c r="H433" s="2" t="str">
        <f t="shared" si="54"/>
        <v/>
      </c>
      <c r="I433" s="2" t="str">
        <f>IF(G433="",IF(G432="","",SUM($I$6:I432)),H433*$C$2)</f>
        <v/>
      </c>
      <c r="J433" s="2" t="str">
        <f>IF(G433="",IF(G432="","",SUM($J$6:J432)),K433-I433)</f>
        <v/>
      </c>
      <c r="K433" s="2" t="str">
        <f>IF(G433="",IF(G432="","",SUM(K$6:K432)),$H$6*(100%+$C$2)^$I$1*$C$2/((100%+$C$2)^$I$1-1))</f>
        <v/>
      </c>
      <c r="O433" s="15" t="str">
        <f t="shared" si="48"/>
        <v/>
      </c>
      <c r="P433" s="51" t="str">
        <f t="shared" si="49"/>
        <v/>
      </c>
      <c r="Q433" s="2" t="str">
        <f t="shared" si="55"/>
        <v/>
      </c>
      <c r="R433" s="18" t="str">
        <f t="shared" si="50"/>
        <v/>
      </c>
    </row>
    <row r="434" spans="1:18" x14ac:dyDescent="0.35">
      <c r="A434" s="1" t="str">
        <f t="shared" si="51"/>
        <v/>
      </c>
      <c r="B434" s="2" t="str">
        <f t="shared" si="52"/>
        <v/>
      </c>
      <c r="C434" s="2" t="str">
        <f>IF(A434="",IF(A433="","",SUM($C$6:C433)),B434*$C$2)</f>
        <v/>
      </c>
      <c r="D434" s="2" t="str">
        <f>IF(A434="",IF(A433="","",SUM($D$6:D433)),($B$6/$I$1))</f>
        <v/>
      </c>
      <c r="E434" s="2" t="str">
        <f>IF(A434="",IF(A433="","",SUM($E$6:E433)),C434+D434)</f>
        <v/>
      </c>
      <c r="G434" s="1" t="str">
        <f t="shared" si="53"/>
        <v/>
      </c>
      <c r="H434" s="2" t="str">
        <f t="shared" si="54"/>
        <v/>
      </c>
      <c r="I434" s="2" t="str">
        <f>IF(G434="",IF(G433="","",SUM($I$6:I433)),H434*$C$2)</f>
        <v/>
      </c>
      <c r="J434" s="2" t="str">
        <f>IF(G434="",IF(G433="","",SUM($J$6:J433)),K434-I434)</f>
        <v/>
      </c>
      <c r="K434" s="2" t="str">
        <f>IF(G434="",IF(G433="","",SUM(K$6:K433)),$H$6*(100%+$C$2)^$I$1*$C$2/((100%+$C$2)^$I$1-1))</f>
        <v/>
      </c>
      <c r="O434" s="15" t="str">
        <f t="shared" si="48"/>
        <v/>
      </c>
      <c r="P434" s="51" t="str">
        <f t="shared" si="49"/>
        <v/>
      </c>
      <c r="Q434" s="2" t="str">
        <f t="shared" si="55"/>
        <v/>
      </c>
      <c r="R434" s="18" t="str">
        <f t="shared" si="50"/>
        <v/>
      </c>
    </row>
    <row r="435" spans="1:18" x14ac:dyDescent="0.35">
      <c r="A435" s="1" t="str">
        <f t="shared" si="51"/>
        <v/>
      </c>
      <c r="B435" s="2" t="str">
        <f t="shared" si="52"/>
        <v/>
      </c>
      <c r="C435" s="2" t="str">
        <f>IF(A435="",IF(A434="","",SUM($C$6:C434)),B435*$C$2)</f>
        <v/>
      </c>
      <c r="D435" s="2" t="str">
        <f>IF(A435="",IF(A434="","",SUM($D$6:D434)),($B$6/$I$1))</f>
        <v/>
      </c>
      <c r="E435" s="2" t="str">
        <f>IF(A435="",IF(A434="","",SUM($E$6:E434)),C435+D435)</f>
        <v/>
      </c>
      <c r="G435" s="1" t="str">
        <f t="shared" si="53"/>
        <v/>
      </c>
      <c r="H435" s="2" t="str">
        <f t="shared" si="54"/>
        <v/>
      </c>
      <c r="I435" s="2" t="str">
        <f>IF(G435="",IF(G434="","",SUM($I$6:I434)),H435*$C$2)</f>
        <v/>
      </c>
      <c r="J435" s="2" t="str">
        <f>IF(G435="",IF(G434="","",SUM($J$6:J434)),K435-I435)</f>
        <v/>
      </c>
      <c r="K435" s="2" t="str">
        <f>IF(G435="",IF(G434="","",SUM(K$6:K434)),$H$6*(100%+$C$2)^$I$1*$C$2/((100%+$C$2)^$I$1-1))</f>
        <v/>
      </c>
      <c r="O435" s="15" t="str">
        <f t="shared" si="48"/>
        <v/>
      </c>
      <c r="P435" s="51" t="str">
        <f t="shared" si="49"/>
        <v/>
      </c>
      <c r="Q435" s="2" t="str">
        <f t="shared" si="55"/>
        <v/>
      </c>
      <c r="R435" s="18" t="str">
        <f t="shared" si="50"/>
        <v/>
      </c>
    </row>
    <row r="436" spans="1:18" x14ac:dyDescent="0.35">
      <c r="A436" s="1" t="str">
        <f t="shared" si="51"/>
        <v/>
      </c>
      <c r="B436" s="2" t="str">
        <f t="shared" si="52"/>
        <v/>
      </c>
      <c r="C436" s="2" t="str">
        <f>IF(A436="",IF(A435="","",SUM($C$6:C435)),B436*$C$2)</f>
        <v/>
      </c>
      <c r="D436" s="2" t="str">
        <f>IF(A436="",IF(A435="","",SUM($D$6:D435)),($B$6/$I$1))</f>
        <v/>
      </c>
      <c r="E436" s="2" t="str">
        <f>IF(A436="",IF(A435="","",SUM($E$6:E435)),C436+D436)</f>
        <v/>
      </c>
      <c r="G436" s="1" t="str">
        <f t="shared" si="53"/>
        <v/>
      </c>
      <c r="H436" s="2" t="str">
        <f t="shared" si="54"/>
        <v/>
      </c>
      <c r="I436" s="2" t="str">
        <f>IF(G436="",IF(G435="","",SUM($I$6:I435)),H436*$C$2)</f>
        <v/>
      </c>
      <c r="J436" s="2" t="str">
        <f>IF(G436="",IF(G435="","",SUM($J$6:J435)),K436-I436)</f>
        <v/>
      </c>
      <c r="K436" s="2" t="str">
        <f>IF(G436="",IF(G435="","",SUM(K$6:K435)),$H$6*(100%+$C$2)^$I$1*$C$2/((100%+$C$2)^$I$1-1))</f>
        <v/>
      </c>
      <c r="O436" s="15" t="str">
        <f t="shared" si="48"/>
        <v/>
      </c>
      <c r="P436" s="51" t="str">
        <f t="shared" si="49"/>
        <v/>
      </c>
      <c r="Q436" s="2" t="str">
        <f t="shared" si="55"/>
        <v/>
      </c>
      <c r="R436" s="18" t="str">
        <f t="shared" si="50"/>
        <v/>
      </c>
    </row>
    <row r="437" spans="1:18" x14ac:dyDescent="0.35">
      <c r="A437" s="1" t="str">
        <f t="shared" si="51"/>
        <v/>
      </c>
      <c r="B437" s="2" t="str">
        <f t="shared" si="52"/>
        <v/>
      </c>
      <c r="C437" s="2" t="str">
        <f>IF(A437="",IF(A436="","",SUM($C$6:C436)),B437*$C$2)</f>
        <v/>
      </c>
      <c r="D437" s="2" t="str">
        <f>IF(A437="",IF(A436="","",SUM($D$6:D436)),($B$6/$I$1))</f>
        <v/>
      </c>
      <c r="E437" s="2" t="str">
        <f>IF(A437="",IF(A436="","",SUM($E$6:E436)),C437+D437)</f>
        <v/>
      </c>
      <c r="G437" s="1" t="str">
        <f t="shared" si="53"/>
        <v/>
      </c>
      <c r="H437" s="2" t="str">
        <f t="shared" si="54"/>
        <v/>
      </c>
      <c r="I437" s="2" t="str">
        <f>IF(G437="",IF(G436="","",SUM($I$6:I436)),H437*$C$2)</f>
        <v/>
      </c>
      <c r="J437" s="2" t="str">
        <f>IF(G437="",IF(G436="","",SUM($J$6:J436)),K437-I437)</f>
        <v/>
      </c>
      <c r="K437" s="2" t="str">
        <f>IF(G437="",IF(G436="","",SUM(K$6:K436)),$H$6*(100%+$C$2)^$I$1*$C$2/((100%+$C$2)^$I$1-1))</f>
        <v/>
      </c>
      <c r="O437" s="15" t="str">
        <f t="shared" si="48"/>
        <v/>
      </c>
      <c r="P437" s="51" t="str">
        <f t="shared" si="49"/>
        <v/>
      </c>
      <c r="Q437" s="2" t="str">
        <f t="shared" si="55"/>
        <v/>
      </c>
      <c r="R437" s="18" t="str">
        <f t="shared" si="50"/>
        <v/>
      </c>
    </row>
    <row r="438" spans="1:18" x14ac:dyDescent="0.35">
      <c r="A438" s="1" t="str">
        <f t="shared" si="51"/>
        <v/>
      </c>
      <c r="B438" s="2" t="str">
        <f t="shared" si="52"/>
        <v/>
      </c>
      <c r="C438" s="2" t="str">
        <f>IF(A438="",IF(A437="","",SUM($C$6:C437)),B438*$C$2)</f>
        <v/>
      </c>
      <c r="D438" s="2" t="str">
        <f>IF(A438="",IF(A437="","",SUM($D$6:D437)),($B$6/$I$1))</f>
        <v/>
      </c>
      <c r="E438" s="2" t="str">
        <f>IF(A438="",IF(A437="","",SUM($E$6:E437)),C438+D438)</f>
        <v/>
      </c>
      <c r="G438" s="1" t="str">
        <f t="shared" si="53"/>
        <v/>
      </c>
      <c r="H438" s="2" t="str">
        <f t="shared" si="54"/>
        <v/>
      </c>
      <c r="I438" s="2" t="str">
        <f>IF(G438="",IF(G437="","",SUM($I$6:I437)),H438*$C$2)</f>
        <v/>
      </c>
      <c r="J438" s="2" t="str">
        <f>IF(G438="",IF(G437="","",SUM($J$6:J437)),K438-I438)</f>
        <v/>
      </c>
      <c r="K438" s="2" t="str">
        <f>IF(G438="",IF(G437="","",SUM(K$6:K437)),$H$6*(100%+$C$2)^$I$1*$C$2/((100%+$C$2)^$I$1-1))</f>
        <v/>
      </c>
      <c r="O438" s="15" t="str">
        <f t="shared" si="48"/>
        <v/>
      </c>
      <c r="P438" s="51" t="str">
        <f t="shared" si="49"/>
        <v/>
      </c>
      <c r="Q438" s="2" t="str">
        <f t="shared" si="55"/>
        <v/>
      </c>
      <c r="R438" s="18" t="str">
        <f t="shared" si="50"/>
        <v/>
      </c>
    </row>
    <row r="439" spans="1:18" x14ac:dyDescent="0.35">
      <c r="A439" s="1" t="str">
        <f t="shared" si="51"/>
        <v/>
      </c>
      <c r="B439" s="2" t="str">
        <f t="shared" si="52"/>
        <v/>
      </c>
      <c r="C439" s="2" t="str">
        <f>IF(A439="",IF(A438="","",SUM($C$6:C438)),B439*$C$2)</f>
        <v/>
      </c>
      <c r="D439" s="2" t="str">
        <f>IF(A439="",IF(A438="","",SUM($D$6:D438)),($B$6/$I$1))</f>
        <v/>
      </c>
      <c r="E439" s="2" t="str">
        <f>IF(A439="",IF(A438="","",SUM($E$6:E438)),C439+D439)</f>
        <v/>
      </c>
      <c r="G439" s="1" t="str">
        <f t="shared" si="53"/>
        <v/>
      </c>
      <c r="H439" s="2" t="str">
        <f t="shared" si="54"/>
        <v/>
      </c>
      <c r="I439" s="2" t="str">
        <f>IF(G439="",IF(G438="","",SUM($I$6:I438)),H439*$C$2)</f>
        <v/>
      </c>
      <c r="J439" s="2" t="str">
        <f>IF(G439="",IF(G438="","",SUM($J$6:J438)),K439-I439)</f>
        <v/>
      </c>
      <c r="K439" s="2" t="str">
        <f>IF(G439="",IF(G438="","",SUM(K$6:K438)),$H$6*(100%+$C$2)^$I$1*$C$2/((100%+$C$2)^$I$1-1))</f>
        <v/>
      </c>
      <c r="O439" s="15" t="str">
        <f t="shared" si="48"/>
        <v/>
      </c>
      <c r="P439" s="51" t="str">
        <f t="shared" si="49"/>
        <v/>
      </c>
      <c r="Q439" s="2" t="str">
        <f t="shared" si="55"/>
        <v/>
      </c>
      <c r="R439" s="18" t="str">
        <f t="shared" si="50"/>
        <v/>
      </c>
    </row>
    <row r="440" spans="1:18" x14ac:dyDescent="0.35">
      <c r="A440" s="1" t="str">
        <f t="shared" si="51"/>
        <v/>
      </c>
      <c r="B440" s="2" t="str">
        <f t="shared" si="52"/>
        <v/>
      </c>
      <c r="C440" s="2" t="str">
        <f>IF(A440="",IF(A439="","",SUM($C$6:C439)),B440*$C$2)</f>
        <v/>
      </c>
      <c r="D440" s="2" t="str">
        <f>IF(A440="",IF(A439="","",SUM($D$6:D439)),($B$6/$I$1))</f>
        <v/>
      </c>
      <c r="E440" s="2" t="str">
        <f>IF(A440="",IF(A439="","",SUM($E$6:E439)),C440+D440)</f>
        <v/>
      </c>
      <c r="G440" s="1" t="str">
        <f t="shared" si="53"/>
        <v/>
      </c>
      <c r="H440" s="2" t="str">
        <f t="shared" si="54"/>
        <v/>
      </c>
      <c r="I440" s="2" t="str">
        <f>IF(G440="",IF(G439="","",SUM($I$6:I439)),H440*$C$2)</f>
        <v/>
      </c>
      <c r="J440" s="2" t="str">
        <f>IF(G440="",IF(G439="","",SUM($J$6:J439)),K440-I440)</f>
        <v/>
      </c>
      <c r="K440" s="2" t="str">
        <f>IF(G440="",IF(G439="","",SUM(K$6:K439)),$H$6*(100%+$C$2)^$I$1*$C$2/((100%+$C$2)^$I$1-1))</f>
        <v/>
      </c>
      <c r="O440" s="15" t="str">
        <f t="shared" si="48"/>
        <v/>
      </c>
      <c r="P440" s="51" t="str">
        <f t="shared" si="49"/>
        <v/>
      </c>
      <c r="Q440" s="2" t="str">
        <f t="shared" si="55"/>
        <v/>
      </c>
      <c r="R440" s="18" t="str">
        <f t="shared" si="50"/>
        <v/>
      </c>
    </row>
    <row r="441" spans="1:18" x14ac:dyDescent="0.35">
      <c r="A441" s="1" t="str">
        <f t="shared" si="51"/>
        <v/>
      </c>
      <c r="B441" s="2" t="str">
        <f t="shared" si="52"/>
        <v/>
      </c>
      <c r="C441" s="2" t="str">
        <f>IF(A441="",IF(A440="","",SUM($C$6:C440)),B441*$C$2)</f>
        <v/>
      </c>
      <c r="D441" s="2" t="str">
        <f>IF(A441="",IF(A440="","",SUM($D$6:D440)),($B$6/$I$1))</f>
        <v/>
      </c>
      <c r="E441" s="2" t="str">
        <f>IF(A441="",IF(A440="","",SUM($E$6:E440)),C441+D441)</f>
        <v/>
      </c>
      <c r="G441" s="1" t="str">
        <f t="shared" si="53"/>
        <v/>
      </c>
      <c r="H441" s="2" t="str">
        <f t="shared" si="54"/>
        <v/>
      </c>
      <c r="I441" s="2" t="str">
        <f>IF(G441="",IF(G440="","",SUM($I$6:I440)),H441*$C$2)</f>
        <v/>
      </c>
      <c r="J441" s="2" t="str">
        <f>IF(G441="",IF(G440="","",SUM($J$6:J440)),K441-I441)</f>
        <v/>
      </c>
      <c r="K441" s="2" t="str">
        <f>IF(G441="",IF(G440="","",SUM(K$6:K440)),$H$6*(100%+$C$2)^$I$1*$C$2/((100%+$C$2)^$I$1-1))</f>
        <v/>
      </c>
      <c r="O441" s="15" t="str">
        <f t="shared" si="48"/>
        <v/>
      </c>
      <c r="P441" s="51" t="str">
        <f t="shared" si="49"/>
        <v/>
      </c>
      <c r="Q441" s="2" t="str">
        <f t="shared" si="55"/>
        <v/>
      </c>
      <c r="R441" s="18" t="str">
        <f t="shared" si="50"/>
        <v/>
      </c>
    </row>
    <row r="442" spans="1:18" x14ac:dyDescent="0.35">
      <c r="A442" s="1" t="str">
        <f t="shared" si="51"/>
        <v/>
      </c>
      <c r="B442" s="2" t="str">
        <f t="shared" si="52"/>
        <v/>
      </c>
      <c r="C442" s="2" t="str">
        <f>IF(A442="",IF(A441="","",SUM($C$6:C441)),B442*$C$2)</f>
        <v/>
      </c>
      <c r="D442" s="2" t="str">
        <f>IF(A442="",IF(A441="","",SUM($D$6:D441)),($B$6/$I$1))</f>
        <v/>
      </c>
      <c r="E442" s="2" t="str">
        <f>IF(A442="",IF(A441="","",SUM($E$6:E441)),C442+D442)</f>
        <v/>
      </c>
      <c r="G442" s="1" t="str">
        <f t="shared" si="53"/>
        <v/>
      </c>
      <c r="H442" s="2" t="str">
        <f t="shared" si="54"/>
        <v/>
      </c>
      <c r="I442" s="2" t="str">
        <f>IF(G442="",IF(G441="","",SUM($I$6:I441)),H442*$C$2)</f>
        <v/>
      </c>
      <c r="J442" s="2" t="str">
        <f>IF(G442="",IF(G441="","",SUM($J$6:J441)),K442-I442)</f>
        <v/>
      </c>
      <c r="K442" s="2" t="str">
        <f>IF(G442="",IF(G441="","",SUM(K$6:K441)),$H$6*(100%+$C$2)^$I$1*$C$2/((100%+$C$2)^$I$1-1))</f>
        <v/>
      </c>
      <c r="O442" s="15" t="str">
        <f t="shared" si="48"/>
        <v/>
      </c>
      <c r="P442" s="51" t="str">
        <f t="shared" si="49"/>
        <v/>
      </c>
      <c r="Q442" s="2" t="str">
        <f t="shared" si="55"/>
        <v/>
      </c>
      <c r="R442" s="18" t="str">
        <f t="shared" si="50"/>
        <v/>
      </c>
    </row>
    <row r="443" spans="1:18" x14ac:dyDescent="0.35">
      <c r="A443" s="1" t="str">
        <f t="shared" si="51"/>
        <v/>
      </c>
      <c r="B443" s="2" t="str">
        <f t="shared" si="52"/>
        <v/>
      </c>
      <c r="C443" s="2" t="str">
        <f>IF(A443="",IF(A442="","",SUM($C$6:C442)),B443*$C$2)</f>
        <v/>
      </c>
      <c r="D443" s="2" t="str">
        <f>IF(A443="",IF(A442="","",SUM($D$6:D442)),($B$6/$I$1))</f>
        <v/>
      </c>
      <c r="E443" s="2" t="str">
        <f>IF(A443="",IF(A442="","",SUM($E$6:E442)),C443+D443)</f>
        <v/>
      </c>
      <c r="G443" s="1" t="str">
        <f t="shared" si="53"/>
        <v/>
      </c>
      <c r="H443" s="2" t="str">
        <f t="shared" si="54"/>
        <v/>
      </c>
      <c r="I443" s="2" t="str">
        <f>IF(G443="",IF(G442="","",SUM($I$6:I442)),H443*$C$2)</f>
        <v/>
      </c>
      <c r="J443" s="2" t="str">
        <f>IF(G443="",IF(G442="","",SUM($J$6:J442)),K443-I443)</f>
        <v/>
      </c>
      <c r="K443" s="2" t="str">
        <f>IF(G443="",IF(G442="","",SUM(K$6:K442)),$H$6*(100%+$C$2)^$I$1*$C$2/((100%+$C$2)^$I$1-1))</f>
        <v/>
      </c>
      <c r="O443" s="15" t="str">
        <f t="shared" si="48"/>
        <v/>
      </c>
      <c r="P443" s="51" t="str">
        <f t="shared" si="49"/>
        <v/>
      </c>
      <c r="Q443" s="2" t="str">
        <f t="shared" si="55"/>
        <v/>
      </c>
      <c r="R443" s="18" t="str">
        <f t="shared" si="50"/>
        <v/>
      </c>
    </row>
    <row r="444" spans="1:18" x14ac:dyDescent="0.35">
      <c r="A444" s="1" t="str">
        <f t="shared" si="51"/>
        <v/>
      </c>
      <c r="B444" s="2" t="str">
        <f t="shared" si="52"/>
        <v/>
      </c>
      <c r="C444" s="2" t="str">
        <f>IF(A444="",IF(A443="","",SUM($C$6:C443)),B444*$C$2)</f>
        <v/>
      </c>
      <c r="D444" s="2" t="str">
        <f>IF(A444="",IF(A443="","",SUM($D$6:D443)),($B$6/$I$1))</f>
        <v/>
      </c>
      <c r="E444" s="2" t="str">
        <f>IF(A444="",IF(A443="","",SUM($E$6:E443)),C444+D444)</f>
        <v/>
      </c>
      <c r="G444" s="1" t="str">
        <f t="shared" si="53"/>
        <v/>
      </c>
      <c r="H444" s="2" t="str">
        <f t="shared" si="54"/>
        <v/>
      </c>
      <c r="I444" s="2" t="str">
        <f>IF(G444="",IF(G443="","",SUM($I$6:I443)),H444*$C$2)</f>
        <v/>
      </c>
      <c r="J444" s="2" t="str">
        <f>IF(G444="",IF(G443="","",SUM($J$6:J443)),K444-I444)</f>
        <v/>
      </c>
      <c r="K444" s="2" t="str">
        <f>IF(G444="",IF(G443="","",SUM(K$6:K443)),$H$6*(100%+$C$2)^$I$1*$C$2/((100%+$C$2)^$I$1-1))</f>
        <v/>
      </c>
      <c r="O444" s="15" t="str">
        <f t="shared" si="48"/>
        <v/>
      </c>
      <c r="P444" s="51" t="str">
        <f t="shared" si="49"/>
        <v/>
      </c>
      <c r="Q444" s="2" t="str">
        <f t="shared" si="55"/>
        <v/>
      </c>
      <c r="R444" s="18" t="str">
        <f t="shared" si="50"/>
        <v/>
      </c>
    </row>
    <row r="445" spans="1:18" x14ac:dyDescent="0.35">
      <c r="A445" s="1" t="str">
        <f t="shared" si="51"/>
        <v/>
      </c>
      <c r="B445" s="2" t="str">
        <f t="shared" si="52"/>
        <v/>
      </c>
      <c r="C445" s="2" t="str">
        <f>IF(A445="",IF(A444="","",SUM($C$6:C444)),B445*$C$2)</f>
        <v/>
      </c>
      <c r="D445" s="2" t="str">
        <f>IF(A445="",IF(A444="","",SUM($D$6:D444)),($B$6/$I$1))</f>
        <v/>
      </c>
      <c r="E445" s="2" t="str">
        <f>IF(A445="",IF(A444="","",SUM($E$6:E444)),C445+D445)</f>
        <v/>
      </c>
      <c r="G445" s="1" t="str">
        <f t="shared" si="53"/>
        <v/>
      </c>
      <c r="H445" s="2" t="str">
        <f t="shared" si="54"/>
        <v/>
      </c>
      <c r="I445" s="2" t="str">
        <f>IF(G445="",IF(G444="","",SUM($I$6:I444)),H445*$C$2)</f>
        <v/>
      </c>
      <c r="J445" s="2" t="str">
        <f>IF(G445="",IF(G444="","",SUM($J$6:J444)),K445-I445)</f>
        <v/>
      </c>
      <c r="K445" s="2" t="str">
        <f>IF(G445="",IF(G444="","",SUM(K$6:K444)),$H$6*(100%+$C$2)^$I$1*$C$2/((100%+$C$2)^$I$1-1))</f>
        <v/>
      </c>
      <c r="O445" s="15" t="str">
        <f t="shared" si="48"/>
        <v/>
      </c>
      <c r="P445" s="51" t="str">
        <f t="shared" si="49"/>
        <v/>
      </c>
      <c r="Q445" s="2" t="str">
        <f t="shared" si="55"/>
        <v/>
      </c>
      <c r="R445" s="18" t="str">
        <f t="shared" si="50"/>
        <v/>
      </c>
    </row>
    <row r="446" spans="1:18" x14ac:dyDescent="0.35">
      <c r="A446" s="1" t="str">
        <f t="shared" si="51"/>
        <v/>
      </c>
      <c r="B446" s="2" t="str">
        <f t="shared" si="52"/>
        <v/>
      </c>
      <c r="C446" s="2" t="str">
        <f>IF(A446="",IF(A445="","",SUM($C$6:C445)),B446*$C$2)</f>
        <v/>
      </c>
      <c r="D446" s="2" t="str">
        <f>IF(A446="",IF(A445="","",SUM($D$6:D445)),($B$6/$I$1))</f>
        <v/>
      </c>
      <c r="E446" s="2" t="str">
        <f>IF(A446="",IF(A445="","",SUM($E$6:E445)),C446+D446)</f>
        <v/>
      </c>
      <c r="G446" s="1" t="str">
        <f t="shared" si="53"/>
        <v/>
      </c>
      <c r="H446" s="2" t="str">
        <f t="shared" si="54"/>
        <v/>
      </c>
      <c r="I446" s="2" t="str">
        <f>IF(G446="",IF(G445="","",SUM($I$6:I445)),H446*$C$2)</f>
        <v/>
      </c>
      <c r="J446" s="2" t="str">
        <f>IF(G446="",IF(G445="","",SUM($J$6:J445)),K446-I446)</f>
        <v/>
      </c>
      <c r="K446" s="2" t="str">
        <f>IF(G446="",IF(G445="","",SUM(K$6:K445)),$H$6*(100%+$C$2)^$I$1*$C$2/((100%+$C$2)^$I$1-1))</f>
        <v/>
      </c>
      <c r="O446" s="15" t="str">
        <f t="shared" si="48"/>
        <v/>
      </c>
      <c r="P446" s="51" t="str">
        <f t="shared" si="49"/>
        <v/>
      </c>
      <c r="Q446" s="2" t="str">
        <f t="shared" si="55"/>
        <v/>
      </c>
      <c r="R446" s="18" t="str">
        <f t="shared" si="50"/>
        <v/>
      </c>
    </row>
    <row r="447" spans="1:18" x14ac:dyDescent="0.35">
      <c r="A447" s="1" t="str">
        <f t="shared" si="51"/>
        <v/>
      </c>
      <c r="B447" s="2" t="str">
        <f t="shared" si="52"/>
        <v/>
      </c>
      <c r="C447" s="2" t="str">
        <f>IF(A447="",IF(A446="","",SUM($C$6:C446)),B447*$C$2)</f>
        <v/>
      </c>
      <c r="D447" s="2" t="str">
        <f>IF(A447="",IF(A446="","",SUM($D$6:D446)),($B$6/$I$1))</f>
        <v/>
      </c>
      <c r="E447" s="2" t="str">
        <f>IF(A447="",IF(A446="","",SUM($E$6:E446)),C447+D447)</f>
        <v/>
      </c>
      <c r="G447" s="1" t="str">
        <f t="shared" si="53"/>
        <v/>
      </c>
      <c r="H447" s="2" t="str">
        <f t="shared" si="54"/>
        <v/>
      </c>
      <c r="I447" s="2" t="str">
        <f>IF(G447="",IF(G446="","",SUM($I$6:I446)),H447*$C$2)</f>
        <v/>
      </c>
      <c r="J447" s="2" t="str">
        <f>IF(G447="",IF(G446="","",SUM($J$6:J446)),K447-I447)</f>
        <v/>
      </c>
      <c r="K447" s="2" t="str">
        <f>IF(G447="",IF(G446="","",SUM(K$6:K446)),$H$6*(100%+$C$2)^$I$1*$C$2/((100%+$C$2)^$I$1-1))</f>
        <v/>
      </c>
      <c r="O447" s="15" t="str">
        <f t="shared" si="48"/>
        <v/>
      </c>
      <c r="P447" s="51" t="str">
        <f t="shared" si="49"/>
        <v/>
      </c>
      <c r="Q447" s="2" t="str">
        <f t="shared" si="55"/>
        <v/>
      </c>
      <c r="R447" s="18" t="str">
        <f t="shared" si="50"/>
        <v/>
      </c>
    </row>
    <row r="448" spans="1:18" x14ac:dyDescent="0.35">
      <c r="A448" s="1" t="str">
        <f t="shared" si="51"/>
        <v/>
      </c>
      <c r="B448" s="2" t="str">
        <f t="shared" si="52"/>
        <v/>
      </c>
      <c r="C448" s="2" t="str">
        <f>IF(A448="",IF(A447="","",SUM($C$6:C447)),B448*$C$2)</f>
        <v/>
      </c>
      <c r="D448" s="2" t="str">
        <f>IF(A448="",IF(A447="","",SUM($D$6:D447)),($B$6/$I$1))</f>
        <v/>
      </c>
      <c r="E448" s="2" t="str">
        <f>IF(A448="",IF(A447="","",SUM($E$6:E447)),C448+D448)</f>
        <v/>
      </c>
      <c r="G448" s="1" t="str">
        <f t="shared" si="53"/>
        <v/>
      </c>
      <c r="H448" s="2" t="str">
        <f t="shared" si="54"/>
        <v/>
      </c>
      <c r="I448" s="2" t="str">
        <f>IF(G448="",IF(G447="","",SUM($I$6:I447)),H448*$C$2)</f>
        <v/>
      </c>
      <c r="J448" s="2" t="str">
        <f>IF(G448="",IF(G447="","",SUM($J$6:J447)),K448-I448)</f>
        <v/>
      </c>
      <c r="K448" s="2" t="str">
        <f>IF(G448="",IF(G447="","",SUM(K$6:K447)),$H$6*(100%+$C$2)^$I$1*$C$2/((100%+$C$2)^$I$1-1))</f>
        <v/>
      </c>
      <c r="O448" s="15" t="str">
        <f t="shared" si="48"/>
        <v/>
      </c>
      <c r="P448" s="51" t="str">
        <f t="shared" si="49"/>
        <v/>
      </c>
      <c r="Q448" s="2" t="str">
        <f t="shared" si="55"/>
        <v/>
      </c>
      <c r="R448" s="18" t="str">
        <f t="shared" si="50"/>
        <v/>
      </c>
    </row>
    <row r="449" spans="1:18" x14ac:dyDescent="0.35">
      <c r="A449" s="1" t="str">
        <f t="shared" si="51"/>
        <v/>
      </c>
      <c r="B449" s="2" t="str">
        <f t="shared" si="52"/>
        <v/>
      </c>
      <c r="C449" s="2" t="str">
        <f>IF(A449="",IF(A448="","",SUM($C$6:C448)),B449*$C$2)</f>
        <v/>
      </c>
      <c r="D449" s="2" t="str">
        <f>IF(A449="",IF(A448="","",SUM($D$6:D448)),($B$6/$I$1))</f>
        <v/>
      </c>
      <c r="E449" s="2" t="str">
        <f>IF(A449="",IF(A448="","",SUM($E$6:E448)),C449+D449)</f>
        <v/>
      </c>
      <c r="G449" s="1" t="str">
        <f t="shared" si="53"/>
        <v/>
      </c>
      <c r="H449" s="2" t="str">
        <f t="shared" si="54"/>
        <v/>
      </c>
      <c r="I449" s="2" t="str">
        <f>IF(G449="",IF(G448="","",SUM($I$6:I448)),H449*$C$2)</f>
        <v/>
      </c>
      <c r="J449" s="2" t="str">
        <f>IF(G449="",IF(G448="","",SUM($J$6:J448)),K449-I449)</f>
        <v/>
      </c>
      <c r="K449" s="2" t="str">
        <f>IF(G449="",IF(G448="","",SUM(K$6:K448)),$H$6*(100%+$C$2)^$I$1*$C$2/((100%+$C$2)^$I$1-1))</f>
        <v/>
      </c>
      <c r="O449" s="15" t="str">
        <f t="shared" si="48"/>
        <v/>
      </c>
      <c r="P449" s="51" t="str">
        <f t="shared" si="49"/>
        <v/>
      </c>
      <c r="Q449" s="2" t="str">
        <f t="shared" si="55"/>
        <v/>
      </c>
      <c r="R449" s="18" t="str">
        <f t="shared" si="50"/>
        <v/>
      </c>
    </row>
    <row r="450" spans="1:18" x14ac:dyDescent="0.35">
      <c r="A450" s="1" t="str">
        <f t="shared" si="51"/>
        <v/>
      </c>
      <c r="B450" s="2" t="str">
        <f t="shared" si="52"/>
        <v/>
      </c>
      <c r="C450" s="2" t="str">
        <f>IF(A450="",IF(A449="","",SUM($C$6:C449)),B450*$C$2)</f>
        <v/>
      </c>
      <c r="D450" s="2" t="str">
        <f>IF(A450="",IF(A449="","",SUM($D$6:D449)),($B$6/$I$1))</f>
        <v/>
      </c>
      <c r="E450" s="2" t="str">
        <f>IF(A450="",IF(A449="","",SUM($E$6:E449)),C450+D450)</f>
        <v/>
      </c>
      <c r="G450" s="1" t="str">
        <f t="shared" si="53"/>
        <v/>
      </c>
      <c r="H450" s="2" t="str">
        <f t="shared" si="54"/>
        <v/>
      </c>
      <c r="I450" s="2" t="str">
        <f>IF(G450="",IF(G449="","",SUM($I$6:I449)),H450*$C$2)</f>
        <v/>
      </c>
      <c r="J450" s="2" t="str">
        <f>IF(G450="",IF(G449="","",SUM($J$6:J449)),K450-I450)</f>
        <v/>
      </c>
      <c r="K450" s="2" t="str">
        <f>IF(G450="",IF(G449="","",SUM(K$6:K449)),$H$6*(100%+$C$2)^$I$1*$C$2/((100%+$C$2)^$I$1-1))</f>
        <v/>
      </c>
      <c r="O450" s="15" t="str">
        <f t="shared" si="48"/>
        <v/>
      </c>
      <c r="P450" s="51" t="str">
        <f t="shared" si="49"/>
        <v/>
      </c>
      <c r="Q450" s="2" t="str">
        <f t="shared" si="55"/>
        <v/>
      </c>
      <c r="R450" s="18" t="str">
        <f t="shared" si="50"/>
        <v/>
      </c>
    </row>
    <row r="451" spans="1:18" x14ac:dyDescent="0.35">
      <c r="A451" s="1" t="str">
        <f t="shared" si="51"/>
        <v/>
      </c>
      <c r="B451" s="2" t="str">
        <f t="shared" si="52"/>
        <v/>
      </c>
      <c r="C451" s="2" t="str">
        <f>IF(A451="",IF(A450="","",SUM($C$6:C450)),B451*$C$2)</f>
        <v/>
      </c>
      <c r="D451" s="2" t="str">
        <f>IF(A451="",IF(A450="","",SUM($D$6:D450)),($B$6/$I$1))</f>
        <v/>
      </c>
      <c r="E451" s="2" t="str">
        <f>IF(A451="",IF(A450="","",SUM($E$6:E450)),C451+D451)</f>
        <v/>
      </c>
      <c r="G451" s="1" t="str">
        <f t="shared" si="53"/>
        <v/>
      </c>
      <c r="H451" s="2" t="str">
        <f t="shared" si="54"/>
        <v/>
      </c>
      <c r="I451" s="2" t="str">
        <f>IF(G451="",IF(G450="","",SUM($I$6:I450)),H451*$C$2)</f>
        <v/>
      </c>
      <c r="J451" s="2" t="str">
        <f>IF(G451="",IF(G450="","",SUM($J$6:J450)),K451-I451)</f>
        <v/>
      </c>
      <c r="K451" s="2" t="str">
        <f>IF(G451="",IF(G450="","",SUM(K$6:K450)),$H$6*(100%+$C$2)^$I$1*$C$2/((100%+$C$2)^$I$1-1))</f>
        <v/>
      </c>
      <c r="O451" s="15" t="str">
        <f t="shared" si="48"/>
        <v/>
      </c>
      <c r="P451" s="51" t="str">
        <f t="shared" si="49"/>
        <v/>
      </c>
      <c r="Q451" s="2" t="str">
        <f t="shared" si="55"/>
        <v/>
      </c>
      <c r="R451" s="18" t="str">
        <f t="shared" si="50"/>
        <v/>
      </c>
    </row>
    <row r="452" spans="1:18" x14ac:dyDescent="0.35">
      <c r="A452" s="1" t="str">
        <f t="shared" si="51"/>
        <v/>
      </c>
      <c r="B452" s="2" t="str">
        <f t="shared" si="52"/>
        <v/>
      </c>
      <c r="C452" s="2" t="str">
        <f>IF(A452="",IF(A451="","",SUM($C$6:C451)),B452*$C$2)</f>
        <v/>
      </c>
      <c r="D452" s="2" t="str">
        <f>IF(A452="",IF(A451="","",SUM($D$6:D451)),($B$6/$I$1))</f>
        <v/>
      </c>
      <c r="E452" s="2" t="str">
        <f>IF(A452="",IF(A451="","",SUM($E$6:E451)),C452+D452)</f>
        <v/>
      </c>
      <c r="G452" s="1" t="str">
        <f t="shared" si="53"/>
        <v/>
      </c>
      <c r="H452" s="2" t="str">
        <f t="shared" si="54"/>
        <v/>
      </c>
      <c r="I452" s="2" t="str">
        <f>IF(G452="",IF(G451="","",SUM($I$6:I451)),H452*$C$2)</f>
        <v/>
      </c>
      <c r="J452" s="2" t="str">
        <f>IF(G452="",IF(G451="","",SUM($J$6:J451)),K452-I452)</f>
        <v/>
      </c>
      <c r="K452" s="2" t="str">
        <f>IF(G452="",IF(G451="","",SUM(K$6:K451)),$H$6*(100%+$C$2)^$I$1*$C$2/((100%+$C$2)^$I$1-1))</f>
        <v/>
      </c>
      <c r="O452" s="15" t="str">
        <f t="shared" si="48"/>
        <v/>
      </c>
      <c r="P452" s="51" t="str">
        <f t="shared" si="49"/>
        <v/>
      </c>
      <c r="Q452" s="2" t="str">
        <f t="shared" si="55"/>
        <v/>
      </c>
      <c r="R452" s="18" t="str">
        <f t="shared" si="50"/>
        <v/>
      </c>
    </row>
    <row r="453" spans="1:18" x14ac:dyDescent="0.35">
      <c r="A453" s="1" t="str">
        <f t="shared" si="51"/>
        <v/>
      </c>
      <c r="B453" s="2" t="str">
        <f t="shared" si="52"/>
        <v/>
      </c>
      <c r="C453" s="2" t="str">
        <f>IF(A453="",IF(A452="","",SUM($C$6:C452)),B453*$C$2)</f>
        <v/>
      </c>
      <c r="D453" s="2" t="str">
        <f>IF(A453="",IF(A452="","",SUM($D$6:D452)),($B$6/$I$1))</f>
        <v/>
      </c>
      <c r="E453" s="2" t="str">
        <f>IF(A453="",IF(A452="","",SUM($E$6:E452)),C453+D453)</f>
        <v/>
      </c>
      <c r="G453" s="1" t="str">
        <f t="shared" si="53"/>
        <v/>
      </c>
      <c r="H453" s="2" t="str">
        <f t="shared" si="54"/>
        <v/>
      </c>
      <c r="I453" s="2" t="str">
        <f>IF(G453="",IF(G452="","",SUM($I$6:I452)),H453*$C$2)</f>
        <v/>
      </c>
      <c r="J453" s="2" t="str">
        <f>IF(G453="",IF(G452="","",SUM($J$6:J452)),K453-I453)</f>
        <v/>
      </c>
      <c r="K453" s="2" t="str">
        <f>IF(G453="",IF(G452="","",SUM(K$6:K452)),$H$6*(100%+$C$2)^$I$1*$C$2/((100%+$C$2)^$I$1-1))</f>
        <v/>
      </c>
      <c r="O453" s="15" t="str">
        <f t="shared" si="48"/>
        <v/>
      </c>
      <c r="P453" s="51" t="str">
        <f t="shared" si="49"/>
        <v/>
      </c>
      <c r="Q453" s="2" t="str">
        <f t="shared" si="55"/>
        <v/>
      </c>
      <c r="R453" s="18" t="str">
        <f t="shared" si="50"/>
        <v/>
      </c>
    </row>
    <row r="454" spans="1:18" x14ac:dyDescent="0.35">
      <c r="A454" s="1" t="str">
        <f t="shared" si="51"/>
        <v/>
      </c>
      <c r="B454" s="2" t="str">
        <f t="shared" si="52"/>
        <v/>
      </c>
      <c r="C454" s="2" t="str">
        <f>IF(A454="",IF(A453="","",SUM($C$6:C453)),B454*$C$2)</f>
        <v/>
      </c>
      <c r="D454" s="2" t="str">
        <f>IF(A454="",IF(A453="","",SUM($D$6:D453)),($B$6/$I$1))</f>
        <v/>
      </c>
      <c r="E454" s="2" t="str">
        <f>IF(A454="",IF(A453="","",SUM($E$6:E453)),C454+D454)</f>
        <v/>
      </c>
      <c r="G454" s="1" t="str">
        <f t="shared" si="53"/>
        <v/>
      </c>
      <c r="H454" s="2" t="str">
        <f t="shared" si="54"/>
        <v/>
      </c>
      <c r="I454" s="2" t="str">
        <f>IF(G454="",IF(G453="","",SUM($I$6:I453)),H454*$C$2)</f>
        <v/>
      </c>
      <c r="J454" s="2" t="str">
        <f>IF(G454="",IF(G453="","",SUM($J$6:J453)),K454-I454)</f>
        <v/>
      </c>
      <c r="K454" s="2" t="str">
        <f>IF(G454="",IF(G453="","",SUM(K$6:K453)),$H$6*(100%+$C$2)^$I$1*$C$2/((100%+$C$2)^$I$1-1))</f>
        <v/>
      </c>
      <c r="O454" s="15" t="str">
        <f t="shared" si="48"/>
        <v/>
      </c>
      <c r="P454" s="51" t="str">
        <f t="shared" si="49"/>
        <v/>
      </c>
      <c r="Q454" s="2" t="str">
        <f t="shared" si="55"/>
        <v/>
      </c>
      <c r="R454" s="18" t="str">
        <f t="shared" si="50"/>
        <v/>
      </c>
    </row>
    <row r="455" spans="1:18" x14ac:dyDescent="0.35">
      <c r="A455" s="1" t="str">
        <f t="shared" si="51"/>
        <v/>
      </c>
      <c r="B455" s="2" t="str">
        <f t="shared" si="52"/>
        <v/>
      </c>
      <c r="C455" s="2" t="str">
        <f>IF(A455="",IF(A454="","",SUM($C$6:C454)),B455*$C$2)</f>
        <v/>
      </c>
      <c r="D455" s="2" t="str">
        <f>IF(A455="",IF(A454="","",SUM($D$6:D454)),($B$6/$I$1))</f>
        <v/>
      </c>
      <c r="E455" s="2" t="str">
        <f>IF(A455="",IF(A454="","",SUM($E$6:E454)),C455+D455)</f>
        <v/>
      </c>
      <c r="G455" s="1" t="str">
        <f t="shared" si="53"/>
        <v/>
      </c>
      <c r="H455" s="2" t="str">
        <f t="shared" si="54"/>
        <v/>
      </c>
      <c r="I455" s="2" t="str">
        <f>IF(G455="",IF(G454="","",SUM($I$6:I454)),H455*$C$2)</f>
        <v/>
      </c>
      <c r="J455" s="2" t="str">
        <f>IF(G455="",IF(G454="","",SUM($J$6:J454)),K455-I455)</f>
        <v/>
      </c>
      <c r="K455" s="2" t="str">
        <f>IF(G455="",IF(G454="","",SUM(K$6:K454)),$H$6*(100%+$C$2)^$I$1*$C$2/((100%+$C$2)^$I$1-1))</f>
        <v/>
      </c>
      <c r="O455" s="15" t="str">
        <f t="shared" ref="O455:O515" si="56">IF(A455="","",D455/B455)</f>
        <v/>
      </c>
      <c r="P455" s="51" t="str">
        <f t="shared" ref="P455:P511" si="57">IF(A455="","", (E455-E454)/E454)</f>
        <v/>
      </c>
      <c r="Q455" s="2" t="str">
        <f t="shared" si="55"/>
        <v/>
      </c>
      <c r="R455" s="18" t="str">
        <f t="shared" ref="R455:R518" si="58">IF(A455="", "",(Q455-B455)/Q455)</f>
        <v/>
      </c>
    </row>
    <row r="456" spans="1:18" x14ac:dyDescent="0.35">
      <c r="A456" s="1" t="str">
        <f t="shared" ref="A456:A519" si="59">IF($A455="","",IF($I$1&gt;=$A455+1,$A455+1,""))</f>
        <v/>
      </c>
      <c r="B456" s="2" t="str">
        <f t="shared" ref="B456:B519" si="60">IF(A456="",IF(A455="","","samtals"),B455-D455)</f>
        <v/>
      </c>
      <c r="C456" s="2" t="str">
        <f>IF(A456="",IF(A455="","",SUM($C$6:C455)),B456*$C$2)</f>
        <v/>
      </c>
      <c r="D456" s="2" t="str">
        <f>IF(A456="",IF(A455="","",SUM($D$6:D455)),($B$6/$I$1))</f>
        <v/>
      </c>
      <c r="E456" s="2" t="str">
        <f>IF(A456="",IF(A455="","",SUM($E$6:E455)),C456+D456)</f>
        <v/>
      </c>
      <c r="G456" s="1" t="str">
        <f t="shared" ref="G456:G519" si="61">IF($A455="","",IF($I$1&gt;=$A455+1,$A455+1,""))</f>
        <v/>
      </c>
      <c r="H456" s="2" t="str">
        <f t="shared" ref="H456:H519" si="62">IF(G456="",IF(G455="","","samtals"),H455-J455)</f>
        <v/>
      </c>
      <c r="I456" s="2" t="str">
        <f>IF(G456="",IF(G455="","",SUM($I$6:I455)),H456*$C$2)</f>
        <v/>
      </c>
      <c r="J456" s="2" t="str">
        <f>IF(G456="",IF(G455="","",SUM($J$6:J455)),K456-I456)</f>
        <v/>
      </c>
      <c r="K456" s="2" t="str">
        <f>IF(G456="",IF(G455="","",SUM(K$6:K455)),$H$6*(100%+$C$2)^$I$1*$C$2/((100%+$C$2)^$I$1-1))</f>
        <v/>
      </c>
      <c r="O456" s="15" t="str">
        <f t="shared" si="56"/>
        <v/>
      </c>
      <c r="P456" s="51" t="str">
        <f t="shared" si="57"/>
        <v/>
      </c>
      <c r="Q456" s="2" t="str">
        <f t="shared" ref="Q456:Q514" si="63">IF(A456="","",Q455*(1+$F$1))</f>
        <v/>
      </c>
      <c r="R456" s="18" t="str">
        <f t="shared" si="58"/>
        <v/>
      </c>
    </row>
    <row r="457" spans="1:18" x14ac:dyDescent="0.35">
      <c r="A457" s="1" t="str">
        <f t="shared" si="59"/>
        <v/>
      </c>
      <c r="B457" s="2" t="str">
        <f t="shared" si="60"/>
        <v/>
      </c>
      <c r="C457" s="2" t="str">
        <f>IF(A457="",IF(A456="","",SUM($C$6:C456)),B457*$C$2)</f>
        <v/>
      </c>
      <c r="D457" s="2" t="str">
        <f>IF(A457="",IF(A456="","",SUM($D$6:D456)),($B$6/$I$1))</f>
        <v/>
      </c>
      <c r="E457" s="2" t="str">
        <f>IF(A457="",IF(A456="","",SUM($E$6:E456)),C457+D457)</f>
        <v/>
      </c>
      <c r="G457" s="1" t="str">
        <f t="shared" si="61"/>
        <v/>
      </c>
      <c r="H457" s="2" t="str">
        <f t="shared" si="62"/>
        <v/>
      </c>
      <c r="I457" s="2" t="str">
        <f>IF(G457="",IF(G456="","",SUM($I$6:I456)),H457*$C$2)</f>
        <v/>
      </c>
      <c r="J457" s="2" t="str">
        <f>IF(G457="",IF(G456="","",SUM($J$6:J456)),K457-I457)</f>
        <v/>
      </c>
      <c r="K457" s="2" t="str">
        <f>IF(G457="",IF(G456="","",SUM(K$6:K456)),$H$6*(100%+$C$2)^$I$1*$C$2/((100%+$C$2)^$I$1-1))</f>
        <v/>
      </c>
      <c r="O457" s="15" t="str">
        <f t="shared" si="56"/>
        <v/>
      </c>
      <c r="P457" s="51" t="str">
        <f t="shared" si="57"/>
        <v/>
      </c>
      <c r="Q457" s="2" t="str">
        <f t="shared" si="63"/>
        <v/>
      </c>
      <c r="R457" s="18" t="str">
        <f t="shared" si="58"/>
        <v/>
      </c>
    </row>
    <row r="458" spans="1:18" x14ac:dyDescent="0.35">
      <c r="A458" s="1" t="str">
        <f t="shared" si="59"/>
        <v/>
      </c>
      <c r="B458" s="2" t="str">
        <f t="shared" si="60"/>
        <v/>
      </c>
      <c r="C458" s="2" t="str">
        <f>IF(A458="",IF(A457="","",SUM($C$6:C457)),B458*$C$2)</f>
        <v/>
      </c>
      <c r="D458" s="2" t="str">
        <f>IF(A458="",IF(A457="","",SUM($D$6:D457)),($B$6/$I$1))</f>
        <v/>
      </c>
      <c r="E458" s="2" t="str">
        <f>IF(A458="",IF(A457="","",SUM($E$6:E457)),C458+D458)</f>
        <v/>
      </c>
      <c r="G458" s="1" t="str">
        <f t="shared" si="61"/>
        <v/>
      </c>
      <c r="H458" s="2" t="str">
        <f t="shared" si="62"/>
        <v/>
      </c>
      <c r="I458" s="2" t="str">
        <f>IF(G458="",IF(G457="","",SUM($I$6:I457)),H458*$C$2)</f>
        <v/>
      </c>
      <c r="J458" s="2" t="str">
        <f>IF(G458="",IF(G457="","",SUM($J$6:J457)),K458-I458)</f>
        <v/>
      </c>
      <c r="K458" s="2" t="str">
        <f>IF(G458="",IF(G457="","",SUM(K$6:K457)),$H$6*(100%+$C$2)^$I$1*$C$2/((100%+$C$2)^$I$1-1))</f>
        <v/>
      </c>
      <c r="O458" s="15" t="str">
        <f t="shared" si="56"/>
        <v/>
      </c>
      <c r="P458" s="51" t="str">
        <f t="shared" si="57"/>
        <v/>
      </c>
      <c r="Q458" s="2" t="str">
        <f t="shared" si="63"/>
        <v/>
      </c>
      <c r="R458" s="18" t="str">
        <f t="shared" si="58"/>
        <v/>
      </c>
    </row>
    <row r="459" spans="1:18" x14ac:dyDescent="0.35">
      <c r="A459" s="1" t="str">
        <f t="shared" si="59"/>
        <v/>
      </c>
      <c r="B459" s="2" t="str">
        <f t="shared" si="60"/>
        <v/>
      </c>
      <c r="C459" s="2" t="str">
        <f>IF(A459="",IF(A458="","",SUM($C$6:C458)),B459*$C$2)</f>
        <v/>
      </c>
      <c r="D459" s="2" t="str">
        <f>IF(A459="",IF(A458="","",SUM($D$6:D458)),($B$6/$I$1))</f>
        <v/>
      </c>
      <c r="E459" s="2" t="str">
        <f>IF(A459="",IF(A458="","",SUM($E$6:E458)),C459+D459)</f>
        <v/>
      </c>
      <c r="G459" s="1" t="str">
        <f t="shared" si="61"/>
        <v/>
      </c>
      <c r="H459" s="2" t="str">
        <f t="shared" si="62"/>
        <v/>
      </c>
      <c r="I459" s="2" t="str">
        <f>IF(G459="",IF(G458="","",SUM($I$6:I458)),H459*$C$2)</f>
        <v/>
      </c>
      <c r="J459" s="2" t="str">
        <f>IF(G459="",IF(G458="","",SUM($J$6:J458)),K459-I459)</f>
        <v/>
      </c>
      <c r="K459" s="2" t="str">
        <f>IF(G459="",IF(G458="","",SUM(K$6:K458)),$H$6*(100%+$C$2)^$I$1*$C$2/((100%+$C$2)^$I$1-1))</f>
        <v/>
      </c>
      <c r="O459" s="15" t="str">
        <f t="shared" si="56"/>
        <v/>
      </c>
      <c r="P459" s="51" t="str">
        <f t="shared" si="57"/>
        <v/>
      </c>
      <c r="Q459" s="2" t="str">
        <f t="shared" si="63"/>
        <v/>
      </c>
      <c r="R459" s="18" t="str">
        <f t="shared" si="58"/>
        <v/>
      </c>
    </row>
    <row r="460" spans="1:18" x14ac:dyDescent="0.35">
      <c r="A460" s="1" t="str">
        <f t="shared" si="59"/>
        <v/>
      </c>
      <c r="B460" s="2" t="str">
        <f t="shared" si="60"/>
        <v/>
      </c>
      <c r="C460" s="2" t="str">
        <f>IF(A460="",IF(A459="","",SUM($C$6:C459)),B460*$C$2)</f>
        <v/>
      </c>
      <c r="D460" s="2" t="str">
        <f>IF(A460="",IF(A459="","",SUM($D$6:D459)),($B$6/$I$1))</f>
        <v/>
      </c>
      <c r="E460" s="2" t="str">
        <f>IF(A460="",IF(A459="","",SUM($E$6:E459)),C460+D460)</f>
        <v/>
      </c>
      <c r="G460" s="1" t="str">
        <f t="shared" si="61"/>
        <v/>
      </c>
      <c r="H460" s="2" t="str">
        <f t="shared" si="62"/>
        <v/>
      </c>
      <c r="I460" s="2" t="str">
        <f>IF(G460="",IF(G459="","",SUM($I$6:I459)),H460*$C$2)</f>
        <v/>
      </c>
      <c r="J460" s="2" t="str">
        <f>IF(G460="",IF(G459="","",SUM($J$6:J459)),K460-I460)</f>
        <v/>
      </c>
      <c r="K460" s="2" t="str">
        <f>IF(G460="",IF(G459="","",SUM(K$6:K459)),$H$6*(100%+$C$2)^$I$1*$C$2/((100%+$C$2)^$I$1-1))</f>
        <v/>
      </c>
      <c r="O460" s="15" t="str">
        <f t="shared" si="56"/>
        <v/>
      </c>
      <c r="P460" s="51" t="str">
        <f t="shared" si="57"/>
        <v/>
      </c>
      <c r="Q460" s="2" t="str">
        <f t="shared" si="63"/>
        <v/>
      </c>
      <c r="R460" s="18" t="str">
        <f t="shared" si="58"/>
        <v/>
      </c>
    </row>
    <row r="461" spans="1:18" x14ac:dyDescent="0.35">
      <c r="A461" s="1" t="str">
        <f t="shared" si="59"/>
        <v/>
      </c>
      <c r="B461" s="2" t="str">
        <f t="shared" si="60"/>
        <v/>
      </c>
      <c r="C461" s="2" t="str">
        <f>IF(A461="",IF(A460="","",SUM($C$6:C460)),B461*$C$2)</f>
        <v/>
      </c>
      <c r="D461" s="2" t="str">
        <f>IF(A461="",IF(A460="","",SUM($D$6:D460)),($B$6/$I$1))</f>
        <v/>
      </c>
      <c r="E461" s="2" t="str">
        <f>IF(A461="",IF(A460="","",SUM($E$6:E460)),C461+D461)</f>
        <v/>
      </c>
      <c r="G461" s="1" t="str">
        <f t="shared" si="61"/>
        <v/>
      </c>
      <c r="H461" s="2" t="str">
        <f t="shared" si="62"/>
        <v/>
      </c>
      <c r="I461" s="2" t="str">
        <f>IF(G461="",IF(G460="","",SUM($I$6:I460)),H461*$C$2)</f>
        <v/>
      </c>
      <c r="J461" s="2" t="str">
        <f>IF(G461="",IF(G460="","",SUM($J$6:J460)),K461-I461)</f>
        <v/>
      </c>
      <c r="K461" s="2" t="str">
        <f>IF(G461="",IF(G460="","",SUM(K$6:K460)),$H$6*(100%+$C$2)^$I$1*$C$2/((100%+$C$2)^$I$1-1))</f>
        <v/>
      </c>
      <c r="O461" s="15" t="str">
        <f t="shared" si="56"/>
        <v/>
      </c>
      <c r="P461" s="51" t="str">
        <f t="shared" si="57"/>
        <v/>
      </c>
      <c r="Q461" s="2" t="str">
        <f t="shared" si="63"/>
        <v/>
      </c>
      <c r="R461" s="18" t="str">
        <f t="shared" si="58"/>
        <v/>
      </c>
    </row>
    <row r="462" spans="1:18" x14ac:dyDescent="0.35">
      <c r="A462" s="1" t="str">
        <f t="shared" si="59"/>
        <v/>
      </c>
      <c r="B462" s="2" t="str">
        <f t="shared" si="60"/>
        <v/>
      </c>
      <c r="C462" s="2" t="str">
        <f>IF(A462="",IF(A461="","",SUM($C$6:C461)),B462*$C$2)</f>
        <v/>
      </c>
      <c r="D462" s="2" t="str">
        <f>IF(A462="",IF(A461="","",SUM($D$6:D461)),($B$6/$I$1))</f>
        <v/>
      </c>
      <c r="E462" s="2" t="str">
        <f>IF(A462="",IF(A461="","",SUM($E$6:E461)),C462+D462)</f>
        <v/>
      </c>
      <c r="G462" s="1" t="str">
        <f t="shared" si="61"/>
        <v/>
      </c>
      <c r="H462" s="2" t="str">
        <f t="shared" si="62"/>
        <v/>
      </c>
      <c r="I462" s="2" t="str">
        <f>IF(G462="",IF(G461="","",SUM($I$6:I461)),H462*$C$2)</f>
        <v/>
      </c>
      <c r="J462" s="2" t="str">
        <f>IF(G462="",IF(G461="","",SUM($J$6:J461)),K462-I462)</f>
        <v/>
      </c>
      <c r="K462" s="2" t="str">
        <f>IF(G462="",IF(G461="","",SUM(K$6:K461)),$H$6*(100%+$C$2)^$I$1*$C$2/((100%+$C$2)^$I$1-1))</f>
        <v/>
      </c>
      <c r="O462" s="15" t="str">
        <f t="shared" si="56"/>
        <v/>
      </c>
      <c r="P462" s="51" t="str">
        <f t="shared" si="57"/>
        <v/>
      </c>
      <c r="Q462" s="2" t="str">
        <f t="shared" si="63"/>
        <v/>
      </c>
      <c r="R462" s="18" t="str">
        <f t="shared" si="58"/>
        <v/>
      </c>
    </row>
    <row r="463" spans="1:18" x14ac:dyDescent="0.35">
      <c r="A463" s="1" t="str">
        <f t="shared" si="59"/>
        <v/>
      </c>
      <c r="B463" s="2" t="str">
        <f t="shared" si="60"/>
        <v/>
      </c>
      <c r="C463" s="2" t="str">
        <f>IF(A463="",IF(A462="","",SUM($C$6:C462)),B463*$C$2)</f>
        <v/>
      </c>
      <c r="D463" s="2" t="str">
        <f>IF(A463="",IF(A462="","",SUM($D$6:D462)),($B$6/$I$1))</f>
        <v/>
      </c>
      <c r="E463" s="2" t="str">
        <f>IF(A463="",IF(A462="","",SUM($E$6:E462)),C463+D463)</f>
        <v/>
      </c>
      <c r="G463" s="1" t="str">
        <f t="shared" si="61"/>
        <v/>
      </c>
      <c r="H463" s="2" t="str">
        <f t="shared" si="62"/>
        <v/>
      </c>
      <c r="I463" s="2" t="str">
        <f>IF(G463="",IF(G462="","",SUM($I$6:I462)),H463*$C$2)</f>
        <v/>
      </c>
      <c r="J463" s="2" t="str">
        <f>IF(G463="",IF(G462="","",SUM($J$6:J462)),K463-I463)</f>
        <v/>
      </c>
      <c r="K463" s="2" t="str">
        <f>IF(G463="",IF(G462="","",SUM(K$6:K462)),$H$6*(100%+$C$2)^$I$1*$C$2/((100%+$C$2)^$I$1-1))</f>
        <v/>
      </c>
      <c r="O463" s="15" t="str">
        <f t="shared" si="56"/>
        <v/>
      </c>
      <c r="P463" s="51" t="str">
        <f t="shared" si="57"/>
        <v/>
      </c>
      <c r="Q463" s="2" t="str">
        <f t="shared" si="63"/>
        <v/>
      </c>
      <c r="R463" s="18" t="str">
        <f t="shared" si="58"/>
        <v/>
      </c>
    </row>
    <row r="464" spans="1:18" x14ac:dyDescent="0.35">
      <c r="A464" s="1" t="str">
        <f t="shared" si="59"/>
        <v/>
      </c>
      <c r="B464" s="2" t="str">
        <f t="shared" si="60"/>
        <v/>
      </c>
      <c r="C464" s="2" t="str">
        <f>IF(A464="",IF(A463="","",SUM($C$6:C463)),B464*$C$2)</f>
        <v/>
      </c>
      <c r="D464" s="2" t="str">
        <f>IF(A464="",IF(A463="","",SUM($D$6:D463)),($B$6/$I$1))</f>
        <v/>
      </c>
      <c r="E464" s="2" t="str">
        <f>IF(A464="",IF(A463="","",SUM($E$6:E463)),C464+D464)</f>
        <v/>
      </c>
      <c r="G464" s="1" t="str">
        <f t="shared" si="61"/>
        <v/>
      </c>
      <c r="H464" s="2" t="str">
        <f t="shared" si="62"/>
        <v/>
      </c>
      <c r="I464" s="2" t="str">
        <f>IF(G464="",IF(G463="","",SUM($I$6:I463)),H464*$C$2)</f>
        <v/>
      </c>
      <c r="J464" s="2" t="str">
        <f>IF(G464="",IF(G463="","",SUM($J$6:J463)),K464-I464)</f>
        <v/>
      </c>
      <c r="K464" s="2" t="str">
        <f>IF(G464="",IF(G463="","",SUM(K$6:K463)),$H$6*(100%+$C$2)^$I$1*$C$2/((100%+$C$2)^$I$1-1))</f>
        <v/>
      </c>
      <c r="O464" s="15" t="str">
        <f t="shared" si="56"/>
        <v/>
      </c>
      <c r="P464" s="51" t="str">
        <f t="shared" si="57"/>
        <v/>
      </c>
      <c r="Q464" s="2" t="str">
        <f t="shared" si="63"/>
        <v/>
      </c>
      <c r="R464" s="18" t="str">
        <f t="shared" si="58"/>
        <v/>
      </c>
    </row>
    <row r="465" spans="1:18" x14ac:dyDescent="0.35">
      <c r="A465" s="1" t="str">
        <f t="shared" si="59"/>
        <v/>
      </c>
      <c r="B465" s="2" t="str">
        <f t="shared" si="60"/>
        <v/>
      </c>
      <c r="C465" s="2" t="str">
        <f>IF(A465="",IF(A464="","",SUM($C$6:C464)),B465*$C$2)</f>
        <v/>
      </c>
      <c r="D465" s="2" t="str">
        <f>IF(A465="",IF(A464="","",SUM($D$6:D464)),($B$6/$I$1))</f>
        <v/>
      </c>
      <c r="E465" s="2" t="str">
        <f>IF(A465="",IF(A464="","",SUM($E$6:E464)),C465+D465)</f>
        <v/>
      </c>
      <c r="G465" s="1" t="str">
        <f t="shared" si="61"/>
        <v/>
      </c>
      <c r="H465" s="2" t="str">
        <f t="shared" si="62"/>
        <v/>
      </c>
      <c r="I465" s="2" t="str">
        <f>IF(G465="",IF(G464="","",SUM($I$6:I464)),H465*$C$2)</f>
        <v/>
      </c>
      <c r="J465" s="2" t="str">
        <f>IF(G465="",IF(G464="","",SUM($J$6:J464)),K465-I465)</f>
        <v/>
      </c>
      <c r="K465" s="2" t="str">
        <f>IF(G465="",IF(G464="","",SUM(K$6:K464)),$H$6*(100%+$C$2)^$I$1*$C$2/((100%+$C$2)^$I$1-1))</f>
        <v/>
      </c>
      <c r="O465" s="15" t="str">
        <f t="shared" si="56"/>
        <v/>
      </c>
      <c r="P465" s="51" t="str">
        <f t="shared" si="57"/>
        <v/>
      </c>
      <c r="Q465" s="2" t="str">
        <f t="shared" si="63"/>
        <v/>
      </c>
      <c r="R465" s="18" t="str">
        <f t="shared" si="58"/>
        <v/>
      </c>
    </row>
    <row r="466" spans="1:18" x14ac:dyDescent="0.35">
      <c r="A466" s="1" t="str">
        <f t="shared" si="59"/>
        <v/>
      </c>
      <c r="B466" s="2" t="str">
        <f t="shared" si="60"/>
        <v/>
      </c>
      <c r="C466" s="2" t="str">
        <f>IF(A466="",IF(A465="","",SUM($C$6:C465)),B466*$C$2)</f>
        <v/>
      </c>
      <c r="D466" s="2" t="str">
        <f>IF(A466="",IF(A465="","",SUM($D$6:D465)),($B$6/$I$1))</f>
        <v/>
      </c>
      <c r="E466" s="2" t="str">
        <f>IF(A466="",IF(A465="","",SUM($E$6:E465)),C466+D466)</f>
        <v/>
      </c>
      <c r="G466" s="1" t="str">
        <f t="shared" si="61"/>
        <v/>
      </c>
      <c r="H466" s="2" t="str">
        <f t="shared" si="62"/>
        <v/>
      </c>
      <c r="I466" s="2" t="str">
        <f>IF(G466="",IF(G465="","",SUM($I$6:I465)),H466*$C$2)</f>
        <v/>
      </c>
      <c r="J466" s="2" t="str">
        <f>IF(G466="",IF(G465="","",SUM($J$6:J465)),K466-I466)</f>
        <v/>
      </c>
      <c r="K466" s="2" t="str">
        <f>IF(G466="",IF(G465="","",SUM(K$6:K465)),$H$6*(100%+$C$2)^$I$1*$C$2/((100%+$C$2)^$I$1-1))</f>
        <v/>
      </c>
      <c r="O466" s="15" t="str">
        <f t="shared" si="56"/>
        <v/>
      </c>
      <c r="P466" s="51" t="str">
        <f t="shared" si="57"/>
        <v/>
      </c>
      <c r="Q466" s="2" t="str">
        <f t="shared" si="63"/>
        <v/>
      </c>
      <c r="R466" s="18" t="str">
        <f t="shared" si="58"/>
        <v/>
      </c>
    </row>
    <row r="467" spans="1:18" x14ac:dyDescent="0.35">
      <c r="A467" s="1" t="str">
        <f t="shared" si="59"/>
        <v/>
      </c>
      <c r="B467" s="2" t="str">
        <f t="shared" si="60"/>
        <v/>
      </c>
      <c r="C467" s="2" t="str">
        <f>IF(A467="",IF(A466="","",SUM($C$6:C466)),B467*$C$2)</f>
        <v/>
      </c>
      <c r="D467" s="2" t="str">
        <f>IF(A467="",IF(A466="","",SUM($D$6:D466)),($B$6/$I$1))</f>
        <v/>
      </c>
      <c r="E467" s="2" t="str">
        <f>IF(A467="",IF(A466="","",SUM($E$6:E466)),C467+D467)</f>
        <v/>
      </c>
      <c r="G467" s="1" t="str">
        <f t="shared" si="61"/>
        <v/>
      </c>
      <c r="H467" s="2" t="str">
        <f t="shared" si="62"/>
        <v/>
      </c>
      <c r="I467" s="2" t="str">
        <f>IF(G467="",IF(G466="","",SUM($I$6:I466)),H467*$C$2)</f>
        <v/>
      </c>
      <c r="J467" s="2" t="str">
        <f>IF(G467="",IF(G466="","",SUM($J$6:J466)),K467-I467)</f>
        <v/>
      </c>
      <c r="K467" s="2" t="str">
        <f>IF(G467="",IF(G466="","",SUM(K$6:K466)),$H$6*(100%+$C$2)^$I$1*$C$2/((100%+$C$2)^$I$1-1))</f>
        <v/>
      </c>
      <c r="O467" s="15" t="str">
        <f t="shared" si="56"/>
        <v/>
      </c>
      <c r="P467" s="51" t="str">
        <f t="shared" si="57"/>
        <v/>
      </c>
      <c r="Q467" s="2" t="str">
        <f t="shared" si="63"/>
        <v/>
      </c>
      <c r="R467" s="18" t="str">
        <f t="shared" si="58"/>
        <v/>
      </c>
    </row>
    <row r="468" spans="1:18" x14ac:dyDescent="0.35">
      <c r="A468" s="1" t="str">
        <f t="shared" si="59"/>
        <v/>
      </c>
      <c r="B468" s="2" t="str">
        <f t="shared" si="60"/>
        <v/>
      </c>
      <c r="C468" s="2" t="str">
        <f>IF(A468="",IF(A467="","",SUM($C$6:C467)),B468*$C$2)</f>
        <v/>
      </c>
      <c r="D468" s="2" t="str">
        <f>IF(A468="",IF(A467="","",SUM($D$6:D467)),($B$6/$I$1))</f>
        <v/>
      </c>
      <c r="E468" s="2" t="str">
        <f>IF(A468="",IF(A467="","",SUM($E$6:E467)),C468+D468)</f>
        <v/>
      </c>
      <c r="G468" s="1" t="str">
        <f t="shared" si="61"/>
        <v/>
      </c>
      <c r="H468" s="2" t="str">
        <f t="shared" si="62"/>
        <v/>
      </c>
      <c r="I468" s="2" t="str">
        <f>IF(G468="",IF(G467="","",SUM($I$6:I467)),H468*$C$2)</f>
        <v/>
      </c>
      <c r="J468" s="2" t="str">
        <f>IF(G468="",IF(G467="","",SUM($J$6:J467)),K468-I468)</f>
        <v/>
      </c>
      <c r="K468" s="2" t="str">
        <f>IF(G468="",IF(G467="","",SUM(K$6:K467)),$H$6*(100%+$C$2)^$I$1*$C$2/((100%+$C$2)^$I$1-1))</f>
        <v/>
      </c>
      <c r="O468" s="15" t="str">
        <f t="shared" si="56"/>
        <v/>
      </c>
      <c r="P468" s="51" t="str">
        <f t="shared" si="57"/>
        <v/>
      </c>
      <c r="Q468" s="2" t="str">
        <f t="shared" si="63"/>
        <v/>
      </c>
      <c r="R468" s="18" t="str">
        <f t="shared" si="58"/>
        <v/>
      </c>
    </row>
    <row r="469" spans="1:18" x14ac:dyDescent="0.35">
      <c r="A469" s="1" t="str">
        <f t="shared" si="59"/>
        <v/>
      </c>
      <c r="B469" s="2" t="str">
        <f t="shared" si="60"/>
        <v/>
      </c>
      <c r="C469" s="2" t="str">
        <f>IF(A469="",IF(A468="","",SUM($C$6:C468)),B469*$C$2)</f>
        <v/>
      </c>
      <c r="D469" s="2" t="str">
        <f>IF(A469="",IF(A468="","",SUM($D$6:D468)),($B$6/$I$1))</f>
        <v/>
      </c>
      <c r="E469" s="2" t="str">
        <f>IF(A469="",IF(A468="","",SUM($E$6:E468)),C469+D469)</f>
        <v/>
      </c>
      <c r="G469" s="1" t="str">
        <f t="shared" si="61"/>
        <v/>
      </c>
      <c r="H469" s="2" t="str">
        <f t="shared" si="62"/>
        <v/>
      </c>
      <c r="I469" s="2" t="str">
        <f>IF(G469="",IF(G468="","",SUM($I$6:I468)),H469*$C$2)</f>
        <v/>
      </c>
      <c r="J469" s="2" t="str">
        <f>IF(G469="",IF(G468="","",SUM($J$6:J468)),K469-I469)</f>
        <v/>
      </c>
      <c r="K469" s="2" t="str">
        <f>IF(G469="",IF(G468="","",SUM(K$6:K468)),$H$6*(100%+$C$2)^$I$1*$C$2/((100%+$C$2)^$I$1-1))</f>
        <v/>
      </c>
      <c r="O469" s="15" t="str">
        <f t="shared" si="56"/>
        <v/>
      </c>
      <c r="P469" s="51" t="str">
        <f t="shared" si="57"/>
        <v/>
      </c>
      <c r="Q469" s="2" t="str">
        <f t="shared" si="63"/>
        <v/>
      </c>
      <c r="R469" s="18" t="str">
        <f t="shared" si="58"/>
        <v/>
      </c>
    </row>
    <row r="470" spans="1:18" x14ac:dyDescent="0.35">
      <c r="A470" s="1" t="str">
        <f t="shared" si="59"/>
        <v/>
      </c>
      <c r="B470" s="2" t="str">
        <f t="shared" si="60"/>
        <v/>
      </c>
      <c r="C470" s="2" t="str">
        <f>IF(A470="",IF(A469="","",SUM($C$6:C469)),B470*$C$2)</f>
        <v/>
      </c>
      <c r="D470" s="2" t="str">
        <f>IF(A470="",IF(A469="","",SUM($D$6:D469)),($B$6/$I$1))</f>
        <v/>
      </c>
      <c r="E470" s="2" t="str">
        <f>IF(A470="",IF(A469="","",SUM($E$6:E469)),C470+D470)</f>
        <v/>
      </c>
      <c r="G470" s="1" t="str">
        <f t="shared" si="61"/>
        <v/>
      </c>
      <c r="H470" s="2" t="str">
        <f t="shared" si="62"/>
        <v/>
      </c>
      <c r="I470" s="2" t="str">
        <f>IF(G470="",IF(G469="","",SUM($I$6:I469)),H470*$C$2)</f>
        <v/>
      </c>
      <c r="J470" s="2" t="str">
        <f>IF(G470="",IF(G469="","",SUM($J$6:J469)),K470-I470)</f>
        <v/>
      </c>
      <c r="K470" s="2" t="str">
        <f>IF(G470="",IF(G469="","",SUM(K$6:K469)),$H$6*(100%+$C$2)^$I$1*$C$2/((100%+$C$2)^$I$1-1))</f>
        <v/>
      </c>
      <c r="O470" s="15" t="str">
        <f t="shared" si="56"/>
        <v/>
      </c>
      <c r="P470" s="51" t="str">
        <f t="shared" si="57"/>
        <v/>
      </c>
      <c r="Q470" s="2" t="str">
        <f t="shared" si="63"/>
        <v/>
      </c>
      <c r="R470" s="18" t="str">
        <f t="shared" si="58"/>
        <v/>
      </c>
    </row>
    <row r="471" spans="1:18" x14ac:dyDescent="0.35">
      <c r="A471" s="1" t="str">
        <f t="shared" si="59"/>
        <v/>
      </c>
      <c r="B471" s="2" t="str">
        <f t="shared" si="60"/>
        <v/>
      </c>
      <c r="C471" s="2" t="str">
        <f>IF(A471="",IF(A470="","",SUM($C$6:C470)),B471*$C$2)</f>
        <v/>
      </c>
      <c r="D471" s="2" t="str">
        <f>IF(A471="",IF(A470="","",SUM($D$6:D470)),($B$6/$I$1))</f>
        <v/>
      </c>
      <c r="E471" s="2" t="str">
        <f>IF(A471="",IF(A470="","",SUM($E$6:E470)),C471+D471)</f>
        <v/>
      </c>
      <c r="G471" s="1" t="str">
        <f t="shared" si="61"/>
        <v/>
      </c>
      <c r="H471" s="2" t="str">
        <f t="shared" si="62"/>
        <v/>
      </c>
      <c r="I471" s="2" t="str">
        <f>IF(G471="",IF(G470="","",SUM($I$6:I470)),H471*$C$2)</f>
        <v/>
      </c>
      <c r="J471" s="2" t="str">
        <f>IF(G471="",IF(G470="","",SUM($J$6:J470)),K471-I471)</f>
        <v/>
      </c>
      <c r="K471" s="2" t="str">
        <f>IF(G471="",IF(G470="","",SUM(K$6:K470)),$H$6*(100%+$C$2)^$I$1*$C$2/((100%+$C$2)^$I$1-1))</f>
        <v/>
      </c>
      <c r="O471" s="15" t="str">
        <f t="shared" si="56"/>
        <v/>
      </c>
      <c r="P471" s="51" t="str">
        <f t="shared" si="57"/>
        <v/>
      </c>
      <c r="Q471" s="2" t="str">
        <f t="shared" si="63"/>
        <v/>
      </c>
      <c r="R471" s="18" t="str">
        <f t="shared" si="58"/>
        <v/>
      </c>
    </row>
    <row r="472" spans="1:18" x14ac:dyDescent="0.35">
      <c r="A472" s="1" t="str">
        <f t="shared" si="59"/>
        <v/>
      </c>
      <c r="B472" s="2" t="str">
        <f t="shared" si="60"/>
        <v/>
      </c>
      <c r="C472" s="2" t="str">
        <f>IF(A472="",IF(A471="","",SUM($C$6:C471)),B472*$C$2)</f>
        <v/>
      </c>
      <c r="D472" s="2" t="str">
        <f>IF(A472="",IF(A471="","",SUM($D$6:D471)),($B$6/$I$1))</f>
        <v/>
      </c>
      <c r="E472" s="2" t="str">
        <f>IF(A472="",IF(A471="","",SUM($E$6:E471)),C472+D472)</f>
        <v/>
      </c>
      <c r="G472" s="1" t="str">
        <f t="shared" si="61"/>
        <v/>
      </c>
      <c r="H472" s="2" t="str">
        <f t="shared" si="62"/>
        <v/>
      </c>
      <c r="I472" s="2" t="str">
        <f>IF(G472="",IF(G471="","",SUM($I$6:I471)),H472*$C$2)</f>
        <v/>
      </c>
      <c r="J472" s="2" t="str">
        <f>IF(G472="",IF(G471="","",SUM($J$6:J471)),K472-I472)</f>
        <v/>
      </c>
      <c r="K472" s="2" t="str">
        <f>IF(G472="",IF(G471="","",SUM(K$6:K471)),$H$6*(100%+$C$2)^$I$1*$C$2/((100%+$C$2)^$I$1-1))</f>
        <v/>
      </c>
      <c r="O472" s="15" t="str">
        <f t="shared" si="56"/>
        <v/>
      </c>
      <c r="P472" s="51" t="str">
        <f t="shared" si="57"/>
        <v/>
      </c>
      <c r="Q472" s="2" t="str">
        <f t="shared" si="63"/>
        <v/>
      </c>
      <c r="R472" s="18" t="str">
        <f t="shared" si="58"/>
        <v/>
      </c>
    </row>
    <row r="473" spans="1:18" x14ac:dyDescent="0.35">
      <c r="A473" s="1" t="str">
        <f t="shared" si="59"/>
        <v/>
      </c>
      <c r="B473" s="2" t="str">
        <f t="shared" si="60"/>
        <v/>
      </c>
      <c r="C473" s="2" t="str">
        <f>IF(A473="",IF(A472="","",SUM($C$6:C472)),B473*$C$2)</f>
        <v/>
      </c>
      <c r="D473" s="2" t="str">
        <f>IF(A473="",IF(A472="","",SUM($D$6:D472)),($B$6/$I$1))</f>
        <v/>
      </c>
      <c r="E473" s="2" t="str">
        <f>IF(A473="",IF(A472="","",SUM($E$6:E472)),C473+D473)</f>
        <v/>
      </c>
      <c r="G473" s="1" t="str">
        <f t="shared" si="61"/>
        <v/>
      </c>
      <c r="H473" s="2" t="str">
        <f t="shared" si="62"/>
        <v/>
      </c>
      <c r="I473" s="2" t="str">
        <f>IF(G473="",IF(G472="","",SUM($I$6:I472)),H473*$C$2)</f>
        <v/>
      </c>
      <c r="J473" s="2" t="str">
        <f>IF(G473="",IF(G472="","",SUM($J$6:J472)),K473-I473)</f>
        <v/>
      </c>
      <c r="K473" s="2" t="str">
        <f>IF(G473="",IF(G472="","",SUM(K$6:K472)),$H$6*(100%+$C$2)^$I$1*$C$2/((100%+$C$2)^$I$1-1))</f>
        <v/>
      </c>
      <c r="O473" s="15" t="str">
        <f t="shared" si="56"/>
        <v/>
      </c>
      <c r="P473" s="51" t="str">
        <f t="shared" si="57"/>
        <v/>
      </c>
      <c r="Q473" s="2" t="str">
        <f t="shared" si="63"/>
        <v/>
      </c>
      <c r="R473" s="18" t="str">
        <f t="shared" si="58"/>
        <v/>
      </c>
    </row>
    <row r="474" spans="1:18" x14ac:dyDescent="0.35">
      <c r="A474" s="1" t="str">
        <f t="shared" si="59"/>
        <v/>
      </c>
      <c r="B474" s="2" t="str">
        <f t="shared" si="60"/>
        <v/>
      </c>
      <c r="C474" s="2" t="str">
        <f>IF(A474="",IF(A473="","",SUM($C$6:C473)),B474*$C$2)</f>
        <v/>
      </c>
      <c r="D474" s="2" t="str">
        <f>IF(A474="",IF(A473="","",SUM($D$6:D473)),($B$6/$I$1))</f>
        <v/>
      </c>
      <c r="E474" s="2" t="str">
        <f>IF(A474="",IF(A473="","",SUM($E$6:E473)),C474+D474)</f>
        <v/>
      </c>
      <c r="G474" s="1" t="str">
        <f t="shared" si="61"/>
        <v/>
      </c>
      <c r="H474" s="2" t="str">
        <f t="shared" si="62"/>
        <v/>
      </c>
      <c r="I474" s="2" t="str">
        <f>IF(G474="",IF(G473="","",SUM($I$6:I473)),H474*$C$2)</f>
        <v/>
      </c>
      <c r="J474" s="2" t="str">
        <f>IF(G474="",IF(G473="","",SUM($J$6:J473)),K474-I474)</f>
        <v/>
      </c>
      <c r="K474" s="2" t="str">
        <f>IF(G474="",IF(G473="","",SUM(K$6:K473)),$H$6*(100%+$C$2)^$I$1*$C$2/((100%+$C$2)^$I$1-1))</f>
        <v/>
      </c>
      <c r="O474" s="15" t="str">
        <f t="shared" si="56"/>
        <v/>
      </c>
      <c r="P474" s="51" t="str">
        <f t="shared" si="57"/>
        <v/>
      </c>
      <c r="Q474" s="2" t="str">
        <f t="shared" si="63"/>
        <v/>
      </c>
      <c r="R474" s="18" t="str">
        <f t="shared" si="58"/>
        <v/>
      </c>
    </row>
    <row r="475" spans="1:18" x14ac:dyDescent="0.35">
      <c r="A475" s="1" t="str">
        <f t="shared" si="59"/>
        <v/>
      </c>
      <c r="B475" s="2" t="str">
        <f t="shared" si="60"/>
        <v/>
      </c>
      <c r="C475" s="2" t="str">
        <f>IF(A475="",IF(A474="","",SUM($C$6:C474)),B475*$C$2)</f>
        <v/>
      </c>
      <c r="D475" s="2" t="str">
        <f>IF(A475="",IF(A474="","",SUM($D$6:D474)),($B$6/$I$1))</f>
        <v/>
      </c>
      <c r="E475" s="2" t="str">
        <f>IF(A475="",IF(A474="","",SUM($E$6:E474)),C475+D475)</f>
        <v/>
      </c>
      <c r="G475" s="1" t="str">
        <f t="shared" si="61"/>
        <v/>
      </c>
      <c r="H475" s="2" t="str">
        <f t="shared" si="62"/>
        <v/>
      </c>
      <c r="I475" s="2" t="str">
        <f>IF(G475="",IF(G474="","",SUM($I$6:I474)),H475*$C$2)</f>
        <v/>
      </c>
      <c r="J475" s="2" t="str">
        <f>IF(G475="",IF(G474="","",SUM($J$6:J474)),K475-I475)</f>
        <v/>
      </c>
      <c r="K475" s="2" t="str">
        <f>IF(G475="",IF(G474="","",SUM(K$6:K474)),$H$6*(100%+$C$2)^$I$1*$C$2/((100%+$C$2)^$I$1-1))</f>
        <v/>
      </c>
      <c r="O475" s="15" t="str">
        <f t="shared" si="56"/>
        <v/>
      </c>
      <c r="P475" s="51" t="str">
        <f t="shared" si="57"/>
        <v/>
      </c>
      <c r="Q475" s="2" t="str">
        <f t="shared" si="63"/>
        <v/>
      </c>
      <c r="R475" s="18" t="str">
        <f t="shared" si="58"/>
        <v/>
      </c>
    </row>
    <row r="476" spans="1:18" x14ac:dyDescent="0.35">
      <c r="A476" s="1" t="str">
        <f t="shared" si="59"/>
        <v/>
      </c>
      <c r="B476" s="2" t="str">
        <f t="shared" si="60"/>
        <v/>
      </c>
      <c r="C476" s="2" t="str">
        <f>IF(A476="",IF(A475="","",SUM($C$6:C475)),B476*$C$2)</f>
        <v/>
      </c>
      <c r="D476" s="2" t="str">
        <f>IF(A476="",IF(A475="","",SUM($D$6:D475)),($B$6/$I$1))</f>
        <v/>
      </c>
      <c r="E476" s="2" t="str">
        <f>IF(A476="",IF(A475="","",SUM($E$6:E475)),C476+D476)</f>
        <v/>
      </c>
      <c r="G476" s="1" t="str">
        <f t="shared" si="61"/>
        <v/>
      </c>
      <c r="H476" s="2" t="str">
        <f t="shared" si="62"/>
        <v/>
      </c>
      <c r="I476" s="2" t="str">
        <f>IF(G476="",IF(G475="","",SUM($I$6:I475)),H476*$C$2)</f>
        <v/>
      </c>
      <c r="J476" s="2" t="str">
        <f>IF(G476="",IF(G475="","",SUM($J$6:J475)),K476-I476)</f>
        <v/>
      </c>
      <c r="K476" s="2" t="str">
        <f>IF(G476="",IF(G475="","",SUM(K$6:K475)),$H$6*(100%+$C$2)^$I$1*$C$2/((100%+$C$2)^$I$1-1))</f>
        <v/>
      </c>
      <c r="O476" s="15" t="str">
        <f t="shared" si="56"/>
        <v/>
      </c>
      <c r="P476" s="51" t="str">
        <f t="shared" si="57"/>
        <v/>
      </c>
      <c r="Q476" s="2" t="str">
        <f t="shared" si="63"/>
        <v/>
      </c>
      <c r="R476" s="18" t="str">
        <f t="shared" si="58"/>
        <v/>
      </c>
    </row>
    <row r="477" spans="1:18" x14ac:dyDescent="0.35">
      <c r="A477" s="1" t="str">
        <f t="shared" si="59"/>
        <v/>
      </c>
      <c r="B477" s="2" t="str">
        <f t="shared" si="60"/>
        <v/>
      </c>
      <c r="C477" s="2" t="str">
        <f>IF(A477="",IF(A476="","",SUM($C$6:C476)),B477*$C$2)</f>
        <v/>
      </c>
      <c r="D477" s="2" t="str">
        <f>IF(A477="",IF(A476="","",SUM($D$6:D476)),($B$6/$I$1))</f>
        <v/>
      </c>
      <c r="E477" s="2" t="str">
        <f>IF(A477="",IF(A476="","",SUM($E$6:E476)),C477+D477)</f>
        <v/>
      </c>
      <c r="G477" s="1" t="str">
        <f t="shared" si="61"/>
        <v/>
      </c>
      <c r="H477" s="2" t="str">
        <f t="shared" si="62"/>
        <v/>
      </c>
      <c r="I477" s="2" t="str">
        <f>IF(G477="",IF(G476="","",SUM($I$6:I476)),H477*$C$2)</f>
        <v/>
      </c>
      <c r="J477" s="2" t="str">
        <f>IF(G477="",IF(G476="","",SUM($J$6:J476)),K477-I477)</f>
        <v/>
      </c>
      <c r="K477" s="2" t="str">
        <f>IF(G477="",IF(G476="","",SUM(K$6:K476)),$H$6*(100%+$C$2)^$I$1*$C$2/((100%+$C$2)^$I$1-1))</f>
        <v/>
      </c>
      <c r="O477" s="15" t="str">
        <f t="shared" si="56"/>
        <v/>
      </c>
      <c r="P477" s="51" t="str">
        <f t="shared" si="57"/>
        <v/>
      </c>
      <c r="Q477" s="2" t="str">
        <f t="shared" si="63"/>
        <v/>
      </c>
      <c r="R477" s="18" t="str">
        <f t="shared" si="58"/>
        <v/>
      </c>
    </row>
    <row r="478" spans="1:18" x14ac:dyDescent="0.35">
      <c r="A478" s="1" t="str">
        <f t="shared" si="59"/>
        <v/>
      </c>
      <c r="B478" s="2" t="str">
        <f t="shared" si="60"/>
        <v/>
      </c>
      <c r="C478" s="2" t="str">
        <f>IF(A478="",IF(A477="","",SUM($C$6:C477)),B478*$C$2)</f>
        <v/>
      </c>
      <c r="D478" s="2" t="str">
        <f>IF(A478="",IF(A477="","",SUM($D$6:D477)),($B$6/$I$1))</f>
        <v/>
      </c>
      <c r="E478" s="2" t="str">
        <f>IF(A478="",IF(A477="","",SUM($E$6:E477)),C478+D478)</f>
        <v/>
      </c>
      <c r="G478" s="1" t="str">
        <f t="shared" si="61"/>
        <v/>
      </c>
      <c r="H478" s="2" t="str">
        <f t="shared" si="62"/>
        <v/>
      </c>
      <c r="I478" s="2" t="str">
        <f>IF(G478="",IF(G477="","",SUM($I$6:I477)),H478*$C$2)</f>
        <v/>
      </c>
      <c r="J478" s="2" t="str">
        <f>IF(G478="",IF(G477="","",SUM($J$6:J477)),K478-I478)</f>
        <v/>
      </c>
      <c r="K478" s="2" t="str">
        <f>IF(G478="",IF(G477="","",SUM(K$6:K477)),$H$6*(100%+$C$2)^$I$1*$C$2/((100%+$C$2)^$I$1-1))</f>
        <v/>
      </c>
      <c r="O478" s="15" t="str">
        <f t="shared" si="56"/>
        <v/>
      </c>
      <c r="P478" s="51" t="str">
        <f t="shared" si="57"/>
        <v/>
      </c>
      <c r="Q478" s="2" t="str">
        <f t="shared" si="63"/>
        <v/>
      </c>
      <c r="R478" s="18" t="str">
        <f t="shared" si="58"/>
        <v/>
      </c>
    </row>
    <row r="479" spans="1:18" x14ac:dyDescent="0.35">
      <c r="A479" s="1" t="str">
        <f t="shared" si="59"/>
        <v/>
      </c>
      <c r="B479" s="2" t="str">
        <f t="shared" si="60"/>
        <v/>
      </c>
      <c r="C479" s="2" t="str">
        <f>IF(A479="",IF(A478="","",SUM($C$6:C478)),B479*$C$2)</f>
        <v/>
      </c>
      <c r="D479" s="2" t="str">
        <f>IF(A479="",IF(A478="","",SUM($D$6:D478)),($B$6/$I$1))</f>
        <v/>
      </c>
      <c r="E479" s="2" t="str">
        <f>IF(A479="",IF(A478="","",SUM($E$6:E478)),C479+D479)</f>
        <v/>
      </c>
      <c r="G479" s="1" t="str">
        <f t="shared" si="61"/>
        <v/>
      </c>
      <c r="H479" s="2" t="str">
        <f t="shared" si="62"/>
        <v/>
      </c>
      <c r="I479" s="2" t="str">
        <f>IF(G479="",IF(G478="","",SUM($I$6:I478)),H479*$C$2)</f>
        <v/>
      </c>
      <c r="J479" s="2" t="str">
        <f>IF(G479="",IF(G478="","",SUM($J$6:J478)),K479-I479)</f>
        <v/>
      </c>
      <c r="K479" s="2" t="str">
        <f>IF(G479="",IF(G478="","",SUM(K$6:K478)),$H$6*(100%+$C$2)^$I$1*$C$2/((100%+$C$2)^$I$1-1))</f>
        <v/>
      </c>
      <c r="O479" s="15" t="str">
        <f t="shared" si="56"/>
        <v/>
      </c>
      <c r="P479" s="51" t="str">
        <f t="shared" si="57"/>
        <v/>
      </c>
      <c r="Q479" s="2" t="str">
        <f t="shared" si="63"/>
        <v/>
      </c>
      <c r="R479" s="18" t="str">
        <f t="shared" si="58"/>
        <v/>
      </c>
    </row>
    <row r="480" spans="1:18" x14ac:dyDescent="0.35">
      <c r="A480" s="1" t="str">
        <f t="shared" si="59"/>
        <v/>
      </c>
      <c r="B480" s="2" t="str">
        <f t="shared" si="60"/>
        <v/>
      </c>
      <c r="C480" s="2" t="str">
        <f>IF(A480="",IF(A479="","",SUM($C$6:C479)),B480*$C$2)</f>
        <v/>
      </c>
      <c r="D480" s="2" t="str">
        <f>IF(A480="",IF(A479="","",SUM($D$6:D479)),($B$6/$I$1))</f>
        <v/>
      </c>
      <c r="E480" s="2" t="str">
        <f>IF(A480="",IF(A479="","",SUM($E$6:E479)),C480+D480)</f>
        <v/>
      </c>
      <c r="G480" s="1" t="str">
        <f t="shared" si="61"/>
        <v/>
      </c>
      <c r="H480" s="2" t="str">
        <f t="shared" si="62"/>
        <v/>
      </c>
      <c r="I480" s="2" t="str">
        <f>IF(G480="",IF(G479="","",SUM($I$6:I479)),H480*$C$2)</f>
        <v/>
      </c>
      <c r="J480" s="2" t="str">
        <f>IF(G480="",IF(G479="","",SUM($J$6:J479)),K480-I480)</f>
        <v/>
      </c>
      <c r="K480" s="2" t="str">
        <f>IF(G480="",IF(G479="","",SUM(K$6:K479)),$H$6*(100%+$C$2)^$I$1*$C$2/((100%+$C$2)^$I$1-1))</f>
        <v/>
      </c>
      <c r="O480" s="15" t="str">
        <f t="shared" si="56"/>
        <v/>
      </c>
      <c r="P480" s="51" t="str">
        <f t="shared" si="57"/>
        <v/>
      </c>
      <c r="Q480" s="2" t="str">
        <f t="shared" si="63"/>
        <v/>
      </c>
      <c r="R480" s="18" t="str">
        <f t="shared" si="58"/>
        <v/>
      </c>
    </row>
    <row r="481" spans="1:18" x14ac:dyDescent="0.35">
      <c r="A481" s="1" t="str">
        <f t="shared" si="59"/>
        <v/>
      </c>
      <c r="B481" s="2" t="str">
        <f t="shared" si="60"/>
        <v/>
      </c>
      <c r="C481" s="2" t="str">
        <f>IF(A481="",IF(A480="","",SUM($C$6:C480)),B481*$C$2)</f>
        <v/>
      </c>
      <c r="D481" s="2" t="str">
        <f>IF(A481="",IF(A480="","",SUM($D$6:D480)),($B$6/$I$1))</f>
        <v/>
      </c>
      <c r="E481" s="2" t="str">
        <f>IF(A481="",IF(A480="","",SUM($E$6:E480)),C481+D481)</f>
        <v/>
      </c>
      <c r="G481" s="1" t="str">
        <f t="shared" si="61"/>
        <v/>
      </c>
      <c r="H481" s="2" t="str">
        <f t="shared" si="62"/>
        <v/>
      </c>
      <c r="I481" s="2" t="str">
        <f>IF(G481="",IF(G480="","",SUM($I$6:I480)),H481*$C$2)</f>
        <v/>
      </c>
      <c r="J481" s="2" t="str">
        <f>IF(G481="",IF(G480="","",SUM($J$6:J480)),K481-I481)</f>
        <v/>
      </c>
      <c r="K481" s="2" t="str">
        <f>IF(G481="",IF(G480="","",SUM(K$6:K480)),$H$6*(100%+$C$2)^$I$1*$C$2/((100%+$C$2)^$I$1-1))</f>
        <v/>
      </c>
      <c r="O481" s="15" t="str">
        <f t="shared" si="56"/>
        <v/>
      </c>
      <c r="P481" s="51" t="str">
        <f t="shared" si="57"/>
        <v/>
      </c>
      <c r="Q481" s="2" t="str">
        <f t="shared" si="63"/>
        <v/>
      </c>
      <c r="R481" s="18" t="str">
        <f t="shared" si="58"/>
        <v/>
      </c>
    </row>
    <row r="482" spans="1:18" x14ac:dyDescent="0.35">
      <c r="A482" s="1" t="str">
        <f t="shared" si="59"/>
        <v/>
      </c>
      <c r="B482" s="2" t="str">
        <f t="shared" si="60"/>
        <v/>
      </c>
      <c r="C482" s="2" t="str">
        <f>IF(A482="",IF(A481="","",SUM($C$6:C481)),B482*$C$2)</f>
        <v/>
      </c>
      <c r="D482" s="2" t="str">
        <f>IF(A482="",IF(A481="","",SUM($D$6:D481)),($B$6/$I$1))</f>
        <v/>
      </c>
      <c r="E482" s="2" t="str">
        <f>IF(A482="",IF(A481="","",SUM($E$6:E481)),C482+D482)</f>
        <v/>
      </c>
      <c r="G482" s="1" t="str">
        <f t="shared" si="61"/>
        <v/>
      </c>
      <c r="H482" s="2" t="str">
        <f t="shared" si="62"/>
        <v/>
      </c>
      <c r="I482" s="2" t="str">
        <f>IF(G482="",IF(G481="","",SUM($I$6:I481)),H482*$C$2)</f>
        <v/>
      </c>
      <c r="J482" s="2" t="str">
        <f>IF(G482="",IF(G481="","",SUM($J$6:J481)),K482-I482)</f>
        <v/>
      </c>
      <c r="K482" s="2" t="str">
        <f>IF(G482="",IF(G481="","",SUM(K$6:K481)),$H$6*(100%+$C$2)^$I$1*$C$2/((100%+$C$2)^$I$1-1))</f>
        <v/>
      </c>
      <c r="O482" s="15" t="str">
        <f t="shared" si="56"/>
        <v/>
      </c>
      <c r="P482" s="51" t="str">
        <f t="shared" si="57"/>
        <v/>
      </c>
      <c r="Q482" s="2" t="str">
        <f t="shared" si="63"/>
        <v/>
      </c>
      <c r="R482" s="18" t="str">
        <f t="shared" si="58"/>
        <v/>
      </c>
    </row>
    <row r="483" spans="1:18" x14ac:dyDescent="0.35">
      <c r="A483" s="1" t="str">
        <f t="shared" si="59"/>
        <v/>
      </c>
      <c r="B483" s="2" t="str">
        <f t="shared" si="60"/>
        <v/>
      </c>
      <c r="C483" s="2" t="str">
        <f>IF(A483="",IF(A482="","",SUM($C$6:C482)),B483*$C$2)</f>
        <v/>
      </c>
      <c r="D483" s="2" t="str">
        <f>IF(A483="",IF(A482="","",SUM($D$6:D482)),($B$6/$I$1))</f>
        <v/>
      </c>
      <c r="E483" s="2" t="str">
        <f>IF(A483="",IF(A482="","",SUM($E$6:E482)),C483+D483)</f>
        <v/>
      </c>
      <c r="G483" s="1" t="str">
        <f t="shared" si="61"/>
        <v/>
      </c>
      <c r="H483" s="2" t="str">
        <f t="shared" si="62"/>
        <v/>
      </c>
      <c r="I483" s="2" t="str">
        <f>IF(G483="",IF(G482="","",SUM($I$6:I482)),H483*$C$2)</f>
        <v/>
      </c>
      <c r="J483" s="2" t="str">
        <f>IF(G483="",IF(G482="","",SUM($J$6:J482)),K483-I483)</f>
        <v/>
      </c>
      <c r="K483" s="2" t="str">
        <f>IF(G483="",IF(G482="","",SUM(K$6:K482)),$H$6*(100%+$C$2)^$I$1*$C$2/((100%+$C$2)^$I$1-1))</f>
        <v/>
      </c>
      <c r="O483" s="15" t="str">
        <f t="shared" si="56"/>
        <v/>
      </c>
      <c r="P483" s="51" t="str">
        <f t="shared" si="57"/>
        <v/>
      </c>
      <c r="Q483" s="2" t="str">
        <f t="shared" si="63"/>
        <v/>
      </c>
      <c r="R483" s="18" t="str">
        <f t="shared" si="58"/>
        <v/>
      </c>
    </row>
    <row r="484" spans="1:18" x14ac:dyDescent="0.35">
      <c r="A484" s="1" t="str">
        <f t="shared" si="59"/>
        <v/>
      </c>
      <c r="B484" s="2" t="str">
        <f t="shared" si="60"/>
        <v/>
      </c>
      <c r="C484" s="2" t="str">
        <f>IF(A484="",IF(A483="","",SUM($C$6:C483)),B484*$C$2)</f>
        <v/>
      </c>
      <c r="D484" s="2" t="str">
        <f>IF(A484="",IF(A483="","",SUM($D$6:D483)),($B$6/$I$1))</f>
        <v/>
      </c>
      <c r="E484" s="2" t="str">
        <f>IF(A484="",IF(A483="","",SUM($E$6:E483)),C484+D484)</f>
        <v/>
      </c>
      <c r="G484" s="1" t="str">
        <f t="shared" si="61"/>
        <v/>
      </c>
      <c r="H484" s="2" t="str">
        <f t="shared" si="62"/>
        <v/>
      </c>
      <c r="I484" s="2" t="str">
        <f>IF(G484="",IF(G483="","",SUM($I$6:I483)),H484*$C$2)</f>
        <v/>
      </c>
      <c r="J484" s="2" t="str">
        <f>IF(G484="",IF(G483="","",SUM($J$6:J483)),K484-I484)</f>
        <v/>
      </c>
      <c r="K484" s="2" t="str">
        <f>IF(G484="",IF(G483="","",SUM(K$6:K483)),$H$6*(100%+$C$2)^$I$1*$C$2/((100%+$C$2)^$I$1-1))</f>
        <v/>
      </c>
      <c r="O484" s="15" t="str">
        <f t="shared" si="56"/>
        <v/>
      </c>
      <c r="P484" s="51" t="str">
        <f t="shared" si="57"/>
        <v/>
      </c>
      <c r="Q484" s="2" t="str">
        <f t="shared" si="63"/>
        <v/>
      </c>
      <c r="R484" s="18" t="str">
        <f t="shared" si="58"/>
        <v/>
      </c>
    </row>
    <row r="485" spans="1:18" x14ac:dyDescent="0.35">
      <c r="A485" s="1" t="str">
        <f t="shared" si="59"/>
        <v/>
      </c>
      <c r="B485" s="2" t="str">
        <f t="shared" si="60"/>
        <v/>
      </c>
      <c r="C485" s="2" t="str">
        <f>IF(A485="",IF(A484="","",SUM($C$6:C484)),B485*$C$2)</f>
        <v/>
      </c>
      <c r="D485" s="2" t="str">
        <f>IF(A485="",IF(A484="","",SUM($D$6:D484)),($B$6/$I$1))</f>
        <v/>
      </c>
      <c r="E485" s="2" t="str">
        <f>IF(A485="",IF(A484="","",SUM($E$6:E484)),C485+D485)</f>
        <v/>
      </c>
      <c r="G485" s="1" t="str">
        <f t="shared" si="61"/>
        <v/>
      </c>
      <c r="H485" s="2" t="str">
        <f t="shared" si="62"/>
        <v/>
      </c>
      <c r="I485" s="2" t="str">
        <f>IF(G485="",IF(G484="","",SUM($I$6:I484)),H485*$C$2)</f>
        <v/>
      </c>
      <c r="J485" s="2" t="str">
        <f>IF(G485="",IF(G484="","",SUM($J$6:J484)),K485-I485)</f>
        <v/>
      </c>
      <c r="K485" s="2" t="str">
        <f>IF(G485="",IF(G484="","",SUM(K$6:K484)),$H$6*(100%+$C$2)^$I$1*$C$2/((100%+$C$2)^$I$1-1))</f>
        <v/>
      </c>
      <c r="O485" s="15" t="str">
        <f t="shared" si="56"/>
        <v/>
      </c>
      <c r="P485" s="51" t="str">
        <f t="shared" si="57"/>
        <v/>
      </c>
      <c r="Q485" s="2" t="str">
        <f t="shared" si="63"/>
        <v/>
      </c>
      <c r="R485" s="18" t="str">
        <f t="shared" si="58"/>
        <v/>
      </c>
    </row>
    <row r="486" spans="1:18" x14ac:dyDescent="0.35">
      <c r="A486" s="1" t="str">
        <f t="shared" si="59"/>
        <v/>
      </c>
      <c r="B486" s="2" t="str">
        <f t="shared" si="60"/>
        <v/>
      </c>
      <c r="C486" s="2" t="str">
        <f>IF(A486="",IF(A485="","",SUM($C$6:C485)),B486*$C$2)</f>
        <v/>
      </c>
      <c r="D486" s="2" t="str">
        <f>IF(A486="",IF(A485="","",SUM($D$6:D485)),($B$6/$I$1))</f>
        <v/>
      </c>
      <c r="E486" s="2" t="str">
        <f>IF(A486="",IF(A485="","",SUM($E$6:E485)),C486+D486)</f>
        <v/>
      </c>
      <c r="G486" s="1" t="str">
        <f t="shared" si="61"/>
        <v/>
      </c>
      <c r="H486" s="2" t="str">
        <f t="shared" si="62"/>
        <v/>
      </c>
      <c r="I486" s="2" t="str">
        <f>IF(G486="",IF(G485="","",SUM($I$6:I485)),H486*$C$2)</f>
        <v/>
      </c>
      <c r="J486" s="2" t="str">
        <f>IF(G486="",IF(G485="","",SUM($J$6:J485)),K486-I486)</f>
        <v/>
      </c>
      <c r="K486" s="2" t="str">
        <f>IF(G486="",IF(G485="","",SUM(K$6:K485)),$H$6*(100%+$C$2)^$I$1*$C$2/((100%+$C$2)^$I$1-1))</f>
        <v/>
      </c>
      <c r="O486" s="15" t="str">
        <f t="shared" si="56"/>
        <v/>
      </c>
      <c r="P486" s="51" t="str">
        <f t="shared" si="57"/>
        <v/>
      </c>
      <c r="Q486" s="2" t="str">
        <f t="shared" si="63"/>
        <v/>
      </c>
      <c r="R486" s="18" t="str">
        <f t="shared" si="58"/>
        <v/>
      </c>
    </row>
    <row r="487" spans="1:18" x14ac:dyDescent="0.35">
      <c r="A487" s="1" t="str">
        <f t="shared" si="59"/>
        <v/>
      </c>
      <c r="B487" s="2" t="str">
        <f t="shared" si="60"/>
        <v/>
      </c>
      <c r="C487" s="2" t="str">
        <f>IF(A487="",IF(A486="","",SUM($C$6:C486)),B487*$C$2)</f>
        <v/>
      </c>
      <c r="D487" s="2" t="str">
        <f>IF(A487="",IF(A486="","",SUM($D$6:D486)),($B$6/$I$1))</f>
        <v/>
      </c>
      <c r="E487" s="2" t="str">
        <f>IF(A487="",IF(A486="","",SUM($E$6:E486)),C487+D487)</f>
        <v/>
      </c>
      <c r="G487" s="1" t="str">
        <f t="shared" si="61"/>
        <v/>
      </c>
      <c r="H487" s="2" t="str">
        <f t="shared" si="62"/>
        <v/>
      </c>
      <c r="I487" s="2" t="str">
        <f>IF(G487="",IF(G486="","",SUM($I$6:I486)),H487*$C$2)</f>
        <v/>
      </c>
      <c r="J487" s="2" t="str">
        <f>IF(G487="",IF(G486="","",SUM($J$6:J486)),K487-I487)</f>
        <v/>
      </c>
      <c r="K487" s="2" t="str">
        <f>IF(G487="",IF(G486="","",SUM(K$6:K486)),$H$6*(100%+$C$2)^$I$1*$C$2/((100%+$C$2)^$I$1-1))</f>
        <v/>
      </c>
      <c r="O487" s="15" t="str">
        <f t="shared" si="56"/>
        <v/>
      </c>
      <c r="P487" s="51" t="str">
        <f t="shared" si="57"/>
        <v/>
      </c>
      <c r="Q487" s="2" t="str">
        <f t="shared" si="63"/>
        <v/>
      </c>
      <c r="R487" s="18" t="str">
        <f t="shared" si="58"/>
        <v/>
      </c>
    </row>
    <row r="488" spans="1:18" x14ac:dyDescent="0.35">
      <c r="A488" s="1" t="str">
        <f t="shared" si="59"/>
        <v/>
      </c>
      <c r="B488" s="2" t="str">
        <f t="shared" si="60"/>
        <v/>
      </c>
      <c r="C488" s="2" t="str">
        <f>IF(A488="",IF(A487="","",SUM($C$6:C487)),B488*$C$2)</f>
        <v/>
      </c>
      <c r="D488" s="2" t="str">
        <f>IF(A488="",IF(A487="","",SUM($D$6:D487)),($B$6/$I$1))</f>
        <v/>
      </c>
      <c r="E488" s="2" t="str">
        <f>IF(A488="",IF(A487="","",SUM($E$6:E487)),C488+D488)</f>
        <v/>
      </c>
      <c r="G488" s="1" t="str">
        <f t="shared" si="61"/>
        <v/>
      </c>
      <c r="H488" s="2" t="str">
        <f t="shared" si="62"/>
        <v/>
      </c>
      <c r="I488" s="2" t="str">
        <f>IF(G488="",IF(G487="","",SUM($I$6:I487)),H488*$C$2)</f>
        <v/>
      </c>
      <c r="J488" s="2" t="str">
        <f>IF(G488="",IF(G487="","",SUM($J$6:J487)),K488-I488)</f>
        <v/>
      </c>
      <c r="K488" s="2" t="str">
        <f>IF(G488="",IF(G487="","",SUM(K$6:K487)),$H$6*(100%+$C$2)^$I$1*$C$2/((100%+$C$2)^$I$1-1))</f>
        <v/>
      </c>
      <c r="O488" s="15" t="str">
        <f t="shared" si="56"/>
        <v/>
      </c>
      <c r="P488" s="51" t="str">
        <f t="shared" si="57"/>
        <v/>
      </c>
      <c r="Q488" s="2" t="str">
        <f t="shared" si="63"/>
        <v/>
      </c>
      <c r="R488" s="18" t="str">
        <f t="shared" si="58"/>
        <v/>
      </c>
    </row>
    <row r="489" spans="1:18" x14ac:dyDescent="0.35">
      <c r="A489" s="1" t="str">
        <f t="shared" si="59"/>
        <v/>
      </c>
      <c r="B489" s="2" t="str">
        <f t="shared" si="60"/>
        <v/>
      </c>
      <c r="C489" s="2" t="str">
        <f>IF(A489="",IF(A488="","",SUM($C$6:C488)),B489*$C$2)</f>
        <v/>
      </c>
      <c r="D489" s="2" t="str">
        <f>IF(A489="",IF(A488="","",SUM($D$6:D488)),($B$6/$I$1))</f>
        <v/>
      </c>
      <c r="E489" s="2" t="str">
        <f>IF(A489="",IF(A488="","",SUM($E$6:E488)),C489+D489)</f>
        <v/>
      </c>
      <c r="G489" s="1" t="str">
        <f t="shared" si="61"/>
        <v/>
      </c>
      <c r="H489" s="2" t="str">
        <f t="shared" si="62"/>
        <v/>
      </c>
      <c r="I489" s="2" t="str">
        <f>IF(G489="",IF(G488="","",SUM($I$6:I488)),H489*$C$2)</f>
        <v/>
      </c>
      <c r="J489" s="2" t="str">
        <f>IF(G489="",IF(G488="","",SUM($J$6:J488)),K489-I489)</f>
        <v/>
      </c>
      <c r="K489" s="2" t="str">
        <f>IF(G489="",IF(G488="","",SUM(K$6:K488)),$H$6*(100%+$C$2)^$I$1*$C$2/((100%+$C$2)^$I$1-1))</f>
        <v/>
      </c>
      <c r="O489" s="15" t="str">
        <f t="shared" si="56"/>
        <v/>
      </c>
      <c r="P489" s="51" t="str">
        <f t="shared" si="57"/>
        <v/>
      </c>
      <c r="Q489" s="2" t="str">
        <f t="shared" si="63"/>
        <v/>
      </c>
      <c r="R489" s="18" t="str">
        <f t="shared" si="58"/>
        <v/>
      </c>
    </row>
    <row r="490" spans="1:18" x14ac:dyDescent="0.35">
      <c r="A490" s="1" t="str">
        <f t="shared" si="59"/>
        <v/>
      </c>
      <c r="B490" s="2" t="str">
        <f t="shared" si="60"/>
        <v/>
      </c>
      <c r="C490" s="2" t="str">
        <f>IF(A490="",IF(A489="","",SUM($C$6:C489)),B490*$C$2)</f>
        <v/>
      </c>
      <c r="D490" s="2" t="str">
        <f>IF(A490="",IF(A489="","",SUM($D$6:D489)),($B$6/$I$1))</f>
        <v/>
      </c>
      <c r="E490" s="2" t="str">
        <f>IF(A490="",IF(A489="","",SUM($E$6:E489)),C490+D490)</f>
        <v/>
      </c>
      <c r="G490" s="1" t="str">
        <f t="shared" si="61"/>
        <v/>
      </c>
      <c r="H490" s="2" t="str">
        <f t="shared" si="62"/>
        <v/>
      </c>
      <c r="I490" s="2" t="str">
        <f>IF(G490="",IF(G489="","",SUM($I$6:I489)),H490*$C$2)</f>
        <v/>
      </c>
      <c r="J490" s="2" t="str">
        <f>IF(G490="",IF(G489="","",SUM($J$6:J489)),K490-I490)</f>
        <v/>
      </c>
      <c r="K490" s="2" t="str">
        <f>IF(G490="",IF(G489="","",SUM(K$6:K489)),$H$6*(100%+$C$2)^$I$1*$C$2/((100%+$C$2)^$I$1-1))</f>
        <v/>
      </c>
      <c r="O490" s="15" t="str">
        <f t="shared" si="56"/>
        <v/>
      </c>
      <c r="P490" s="51" t="str">
        <f t="shared" si="57"/>
        <v/>
      </c>
      <c r="Q490" s="2" t="str">
        <f t="shared" si="63"/>
        <v/>
      </c>
      <c r="R490" s="18" t="str">
        <f t="shared" si="58"/>
        <v/>
      </c>
    </row>
    <row r="491" spans="1:18" x14ac:dyDescent="0.35">
      <c r="A491" s="1" t="str">
        <f t="shared" si="59"/>
        <v/>
      </c>
      <c r="B491" s="2" t="str">
        <f t="shared" si="60"/>
        <v/>
      </c>
      <c r="C491" s="2" t="str">
        <f>IF(A491="",IF(A490="","",SUM($C$6:C490)),B491*$C$2)</f>
        <v/>
      </c>
      <c r="D491" s="2" t="str">
        <f>IF(A491="",IF(A490="","",SUM($D$6:D490)),($B$6/$I$1))</f>
        <v/>
      </c>
      <c r="E491" s="2" t="str">
        <f>IF(A491="",IF(A490="","",SUM($E$6:E490)),C491+D491)</f>
        <v/>
      </c>
      <c r="G491" s="1" t="str">
        <f t="shared" si="61"/>
        <v/>
      </c>
      <c r="H491" s="2" t="str">
        <f t="shared" si="62"/>
        <v/>
      </c>
      <c r="I491" s="2" t="str">
        <f>IF(G491="",IF(G490="","",SUM($I$6:I490)),H491*$C$2)</f>
        <v/>
      </c>
      <c r="J491" s="2" t="str">
        <f>IF(G491="",IF(G490="","",SUM($J$6:J490)),K491-I491)</f>
        <v/>
      </c>
      <c r="K491" s="2" t="str">
        <f>IF(G491="",IF(G490="","",SUM(K$6:K490)),$H$6*(100%+$C$2)^$I$1*$C$2/((100%+$C$2)^$I$1-1))</f>
        <v/>
      </c>
      <c r="O491" s="15" t="str">
        <f t="shared" si="56"/>
        <v/>
      </c>
      <c r="P491" s="51" t="str">
        <f t="shared" si="57"/>
        <v/>
      </c>
      <c r="Q491" s="2" t="str">
        <f t="shared" si="63"/>
        <v/>
      </c>
      <c r="R491" s="18" t="str">
        <f t="shared" si="58"/>
        <v/>
      </c>
    </row>
    <row r="492" spans="1:18" x14ac:dyDescent="0.35">
      <c r="A492" s="1" t="str">
        <f t="shared" si="59"/>
        <v/>
      </c>
      <c r="B492" s="2" t="str">
        <f t="shared" si="60"/>
        <v/>
      </c>
      <c r="C492" s="2" t="str">
        <f>IF(A492="",IF(A491="","",SUM($C$6:C491)),B492*$C$2)</f>
        <v/>
      </c>
      <c r="D492" s="2" t="str">
        <f>IF(A492="",IF(A491="","",SUM($D$6:D491)),($B$6/$I$1))</f>
        <v/>
      </c>
      <c r="E492" s="2" t="str">
        <f>IF(A492="",IF(A491="","",SUM($E$6:E491)),C492+D492)</f>
        <v/>
      </c>
      <c r="G492" s="1" t="str">
        <f t="shared" si="61"/>
        <v/>
      </c>
      <c r="H492" s="2" t="str">
        <f t="shared" si="62"/>
        <v/>
      </c>
      <c r="I492" s="2" t="str">
        <f>IF(G492="",IF(G491="","",SUM($I$6:I491)),H492*$C$2)</f>
        <v/>
      </c>
      <c r="J492" s="2" t="str">
        <f>IF(G492="",IF(G491="","",SUM($J$6:J491)),K492-I492)</f>
        <v/>
      </c>
      <c r="K492" s="2" t="str">
        <f>IF(G492="",IF(G491="","",SUM(K$6:K491)),$H$6*(100%+$C$2)^$I$1*$C$2/((100%+$C$2)^$I$1-1))</f>
        <v/>
      </c>
      <c r="O492" s="15" t="str">
        <f t="shared" si="56"/>
        <v/>
      </c>
      <c r="P492" s="51" t="str">
        <f t="shared" si="57"/>
        <v/>
      </c>
      <c r="Q492" s="2" t="str">
        <f t="shared" si="63"/>
        <v/>
      </c>
      <c r="R492" s="18" t="str">
        <f t="shared" si="58"/>
        <v/>
      </c>
    </row>
    <row r="493" spans="1:18" x14ac:dyDescent="0.35">
      <c r="A493" s="1" t="str">
        <f t="shared" si="59"/>
        <v/>
      </c>
      <c r="B493" s="2" t="str">
        <f t="shared" si="60"/>
        <v/>
      </c>
      <c r="C493" s="2" t="str">
        <f>IF(A493="",IF(A492="","",SUM($C$6:C492)),B493*$C$2)</f>
        <v/>
      </c>
      <c r="D493" s="2" t="str">
        <f>IF(A493="",IF(A492="","",SUM($D$6:D492)),($B$6/$I$1))</f>
        <v/>
      </c>
      <c r="E493" s="2" t="str">
        <f>IF(A493="",IF(A492="","",SUM($E$6:E492)),C493+D493)</f>
        <v/>
      </c>
      <c r="G493" s="1" t="str">
        <f t="shared" si="61"/>
        <v/>
      </c>
      <c r="H493" s="2" t="str">
        <f t="shared" si="62"/>
        <v/>
      </c>
      <c r="I493" s="2" t="str">
        <f>IF(G493="",IF(G492="","",SUM($I$6:I492)),H493*$C$2)</f>
        <v/>
      </c>
      <c r="J493" s="2" t="str">
        <f>IF(G493="",IF(G492="","",SUM($J$6:J492)),K493-I493)</f>
        <v/>
      </c>
      <c r="K493" s="2" t="str">
        <f>IF(G493="",IF(G492="","",SUM(K$6:K492)),$H$6*(100%+$C$2)^$I$1*$C$2/((100%+$C$2)^$I$1-1))</f>
        <v/>
      </c>
      <c r="O493" s="15" t="str">
        <f t="shared" si="56"/>
        <v/>
      </c>
      <c r="P493" s="51" t="str">
        <f t="shared" si="57"/>
        <v/>
      </c>
      <c r="Q493" s="2" t="str">
        <f t="shared" si="63"/>
        <v/>
      </c>
      <c r="R493" s="18" t="str">
        <f t="shared" si="58"/>
        <v/>
      </c>
    </row>
    <row r="494" spans="1:18" x14ac:dyDescent="0.35">
      <c r="A494" s="1" t="str">
        <f t="shared" si="59"/>
        <v/>
      </c>
      <c r="B494" s="2" t="str">
        <f t="shared" si="60"/>
        <v/>
      </c>
      <c r="C494" s="2" t="str">
        <f>IF(A494="",IF(A493="","",SUM($C$6:C493)),B494*$C$2)</f>
        <v/>
      </c>
      <c r="D494" s="2" t="str">
        <f>IF(A494="",IF(A493="","",SUM($D$6:D493)),($B$6/$I$1))</f>
        <v/>
      </c>
      <c r="E494" s="2" t="str">
        <f>IF(A494="",IF(A493="","",SUM($E$6:E493)),C494+D494)</f>
        <v/>
      </c>
      <c r="G494" s="1" t="str">
        <f t="shared" si="61"/>
        <v/>
      </c>
      <c r="H494" s="2" t="str">
        <f t="shared" si="62"/>
        <v/>
      </c>
      <c r="I494" s="2" t="str">
        <f>IF(G494="",IF(G493="","",SUM($I$6:I493)),H494*$C$2)</f>
        <v/>
      </c>
      <c r="J494" s="2" t="str">
        <f>IF(G494="",IF(G493="","",SUM($J$6:J493)),K494-I494)</f>
        <v/>
      </c>
      <c r="K494" s="2" t="str">
        <f>IF(G494="",IF(G493="","",SUM(K$6:K493)),$H$6*(100%+$C$2)^$I$1*$C$2/((100%+$C$2)^$I$1-1))</f>
        <v/>
      </c>
      <c r="O494" s="15" t="str">
        <f t="shared" si="56"/>
        <v/>
      </c>
      <c r="P494" s="51" t="str">
        <f t="shared" si="57"/>
        <v/>
      </c>
      <c r="Q494" s="2" t="str">
        <f t="shared" si="63"/>
        <v/>
      </c>
      <c r="R494" s="18" t="str">
        <f t="shared" si="58"/>
        <v/>
      </c>
    </row>
    <row r="495" spans="1:18" x14ac:dyDescent="0.35">
      <c r="A495" s="1" t="str">
        <f t="shared" si="59"/>
        <v/>
      </c>
      <c r="B495" s="2" t="str">
        <f t="shared" si="60"/>
        <v/>
      </c>
      <c r="C495" s="2" t="str">
        <f>IF(A495="",IF(A494="","",SUM($C$6:C494)),B495*$C$2)</f>
        <v/>
      </c>
      <c r="D495" s="2" t="str">
        <f>IF(A495="",IF(A494="","",SUM($D$6:D494)),($B$6/$I$1))</f>
        <v/>
      </c>
      <c r="E495" s="2" t="str">
        <f>IF(A495="",IF(A494="","",SUM($E$6:E494)),C495+D495)</f>
        <v/>
      </c>
      <c r="G495" s="1" t="str">
        <f t="shared" si="61"/>
        <v/>
      </c>
      <c r="H495" s="2" t="str">
        <f t="shared" si="62"/>
        <v/>
      </c>
      <c r="I495" s="2" t="str">
        <f>IF(G495="",IF(G494="","",SUM($I$6:I494)),H495*$C$2)</f>
        <v/>
      </c>
      <c r="J495" s="2" t="str">
        <f>IF(G495="",IF(G494="","",SUM($J$6:J494)),K495-I495)</f>
        <v/>
      </c>
      <c r="K495" s="2" t="str">
        <f>IF(G495="",IF(G494="","",SUM(K$6:K494)),$H$6*(100%+$C$2)^$I$1*$C$2/((100%+$C$2)^$I$1-1))</f>
        <v/>
      </c>
      <c r="O495" s="15" t="str">
        <f t="shared" si="56"/>
        <v/>
      </c>
      <c r="P495" s="51" t="str">
        <f t="shared" si="57"/>
        <v/>
      </c>
      <c r="Q495" s="2" t="str">
        <f t="shared" si="63"/>
        <v/>
      </c>
      <c r="R495" s="18" t="str">
        <f t="shared" si="58"/>
        <v/>
      </c>
    </row>
    <row r="496" spans="1:18" x14ac:dyDescent="0.35">
      <c r="A496" s="1" t="str">
        <f t="shared" si="59"/>
        <v/>
      </c>
      <c r="B496" s="2" t="str">
        <f t="shared" si="60"/>
        <v/>
      </c>
      <c r="C496" s="2" t="str">
        <f>IF(A496="",IF(A495="","",SUM($C$6:C495)),B496*$C$2)</f>
        <v/>
      </c>
      <c r="D496" s="2" t="str">
        <f>IF(A496="",IF(A495="","",SUM($D$6:D495)),($B$6/$I$1))</f>
        <v/>
      </c>
      <c r="E496" s="2" t="str">
        <f>IF(A496="",IF(A495="","",SUM($E$6:E495)),C496+D496)</f>
        <v/>
      </c>
      <c r="G496" s="1" t="str">
        <f t="shared" si="61"/>
        <v/>
      </c>
      <c r="H496" s="2" t="str">
        <f t="shared" si="62"/>
        <v/>
      </c>
      <c r="I496" s="2" t="str">
        <f>IF(G496="",IF(G495="","",SUM($I$6:I495)),H496*$C$2)</f>
        <v/>
      </c>
      <c r="J496" s="2" t="str">
        <f>IF(G496="",IF(G495="","",SUM($J$6:J495)),K496-I496)</f>
        <v/>
      </c>
      <c r="K496" s="2" t="str">
        <f>IF(G496="",IF(G495="","",SUM(K$6:K495)),$H$6*(100%+$C$2)^$I$1*$C$2/((100%+$C$2)^$I$1-1))</f>
        <v/>
      </c>
      <c r="O496" s="15" t="str">
        <f t="shared" si="56"/>
        <v/>
      </c>
      <c r="P496" s="51" t="str">
        <f t="shared" si="57"/>
        <v/>
      </c>
      <c r="Q496" s="2" t="str">
        <f t="shared" si="63"/>
        <v/>
      </c>
      <c r="R496" s="18" t="str">
        <f t="shared" si="58"/>
        <v/>
      </c>
    </row>
    <row r="497" spans="1:18" x14ac:dyDescent="0.35">
      <c r="A497" s="1" t="str">
        <f t="shared" si="59"/>
        <v/>
      </c>
      <c r="B497" s="2" t="str">
        <f t="shared" si="60"/>
        <v/>
      </c>
      <c r="C497" s="2" t="str">
        <f>IF(A497="",IF(A496="","",SUM($C$6:C496)),B497*$C$2)</f>
        <v/>
      </c>
      <c r="D497" s="2" t="str">
        <f>IF(A497="",IF(A496="","",SUM($D$6:D496)),($B$6/$I$1))</f>
        <v/>
      </c>
      <c r="E497" s="2" t="str">
        <f>IF(A497="",IF(A496="","",SUM($E$6:E496)),C497+D497)</f>
        <v/>
      </c>
      <c r="G497" s="1" t="str">
        <f t="shared" si="61"/>
        <v/>
      </c>
      <c r="H497" s="2" t="str">
        <f t="shared" si="62"/>
        <v/>
      </c>
      <c r="I497" s="2" t="str">
        <f>IF(G497="",IF(G496="","",SUM($I$6:I496)),H497*$C$2)</f>
        <v/>
      </c>
      <c r="J497" s="2" t="str">
        <f>IF(G497="",IF(G496="","",SUM($J$6:J496)),K497-I497)</f>
        <v/>
      </c>
      <c r="K497" s="2" t="str">
        <f>IF(G497="",IF(G496="","",SUM(K$6:K496)),$H$6*(100%+$C$2)^$I$1*$C$2/((100%+$C$2)^$I$1-1))</f>
        <v/>
      </c>
      <c r="O497" s="15" t="str">
        <f t="shared" si="56"/>
        <v/>
      </c>
      <c r="P497" s="51" t="str">
        <f t="shared" si="57"/>
        <v/>
      </c>
      <c r="Q497" s="2" t="str">
        <f t="shared" si="63"/>
        <v/>
      </c>
      <c r="R497" s="18" t="str">
        <f t="shared" si="58"/>
        <v/>
      </c>
    </row>
    <row r="498" spans="1:18" x14ac:dyDescent="0.35">
      <c r="A498" s="1" t="str">
        <f t="shared" si="59"/>
        <v/>
      </c>
      <c r="B498" s="2" t="str">
        <f t="shared" si="60"/>
        <v/>
      </c>
      <c r="C498" s="2" t="str">
        <f>IF(A498="",IF(A497="","",SUM($C$6:C497)),B498*$C$2)</f>
        <v/>
      </c>
      <c r="D498" s="2" t="str">
        <f>IF(A498="",IF(A497="","",SUM($D$6:D497)),($B$6/$I$1))</f>
        <v/>
      </c>
      <c r="E498" s="2" t="str">
        <f>IF(A498="",IF(A497="","",SUM($E$6:E497)),C498+D498)</f>
        <v/>
      </c>
      <c r="G498" s="1" t="str">
        <f t="shared" si="61"/>
        <v/>
      </c>
      <c r="H498" s="2" t="str">
        <f t="shared" si="62"/>
        <v/>
      </c>
      <c r="I498" s="2" t="str">
        <f>IF(G498="",IF(G497="","",SUM($I$6:I497)),H498*$C$2)</f>
        <v/>
      </c>
      <c r="J498" s="2" t="str">
        <f>IF(G498="",IF(G497="","",SUM($J$6:J497)),K498-I498)</f>
        <v/>
      </c>
      <c r="K498" s="2" t="str">
        <f>IF(G498="",IF(G497="","",SUM(K$6:K497)),$H$6*(100%+$C$2)^$I$1*$C$2/((100%+$C$2)^$I$1-1))</f>
        <v/>
      </c>
      <c r="O498" s="15" t="str">
        <f t="shared" si="56"/>
        <v/>
      </c>
      <c r="P498" s="51" t="str">
        <f t="shared" si="57"/>
        <v/>
      </c>
      <c r="Q498" s="2" t="str">
        <f t="shared" si="63"/>
        <v/>
      </c>
      <c r="R498" s="18" t="str">
        <f t="shared" si="58"/>
        <v/>
      </c>
    </row>
    <row r="499" spans="1:18" x14ac:dyDescent="0.35">
      <c r="A499" s="1" t="str">
        <f t="shared" si="59"/>
        <v/>
      </c>
      <c r="B499" s="2" t="str">
        <f t="shared" si="60"/>
        <v/>
      </c>
      <c r="C499" s="2" t="str">
        <f>IF(A499="",IF(A498="","",SUM($C$6:C498)),B499*$C$2)</f>
        <v/>
      </c>
      <c r="D499" s="2" t="str">
        <f>IF(A499="",IF(A498="","",SUM($D$6:D498)),($B$6/$I$1))</f>
        <v/>
      </c>
      <c r="E499" s="2" t="str">
        <f>IF(A499="",IF(A498="","",SUM($E$6:E498)),C499+D499)</f>
        <v/>
      </c>
      <c r="G499" s="1" t="str">
        <f t="shared" si="61"/>
        <v/>
      </c>
      <c r="H499" s="2" t="str">
        <f t="shared" si="62"/>
        <v/>
      </c>
      <c r="I499" s="2" t="str">
        <f>IF(G499="",IF(G498="","",SUM($I$6:I498)),H499*$C$2)</f>
        <v/>
      </c>
      <c r="J499" s="2" t="str">
        <f>IF(G499="",IF(G498="","",SUM($J$6:J498)),K499-I499)</f>
        <v/>
      </c>
      <c r="K499" s="2" t="str">
        <f>IF(G499="",IF(G498="","",SUM(K$6:K498)),$H$6*(100%+$C$2)^$I$1*$C$2/((100%+$C$2)^$I$1-1))</f>
        <v/>
      </c>
      <c r="O499" s="15" t="str">
        <f t="shared" si="56"/>
        <v/>
      </c>
      <c r="P499" s="51" t="str">
        <f t="shared" si="57"/>
        <v/>
      </c>
      <c r="Q499" s="2" t="str">
        <f t="shared" si="63"/>
        <v/>
      </c>
      <c r="R499" s="18" t="str">
        <f t="shared" si="58"/>
        <v/>
      </c>
    </row>
    <row r="500" spans="1:18" x14ac:dyDescent="0.35">
      <c r="A500" s="1" t="str">
        <f t="shared" si="59"/>
        <v/>
      </c>
      <c r="B500" s="2" t="str">
        <f t="shared" si="60"/>
        <v/>
      </c>
      <c r="C500" s="2" t="str">
        <f>IF(A500="",IF(A499="","",SUM($C$6:C499)),B500*$C$2)</f>
        <v/>
      </c>
      <c r="D500" s="2" t="str">
        <f>IF(A500="",IF(A499="","",SUM($D$6:D499)),($B$6/$I$1))</f>
        <v/>
      </c>
      <c r="E500" s="2" t="str">
        <f>IF(A500="",IF(A499="","",SUM($E$6:E499)),C500+D500)</f>
        <v/>
      </c>
      <c r="G500" s="1" t="str">
        <f t="shared" si="61"/>
        <v/>
      </c>
      <c r="H500" s="2" t="str">
        <f t="shared" si="62"/>
        <v/>
      </c>
      <c r="I500" s="2" t="str">
        <f>IF(G500="",IF(G499="","",SUM($I$6:I499)),H500*$C$2)</f>
        <v/>
      </c>
      <c r="J500" s="2" t="str">
        <f>IF(G500="",IF(G499="","",SUM($J$6:J499)),K500-I500)</f>
        <v/>
      </c>
      <c r="K500" s="2" t="str">
        <f>IF(G500="",IF(G499="","",SUM(K$6:K499)),$H$6*(100%+$C$2)^$I$1*$C$2/((100%+$C$2)^$I$1-1))</f>
        <v/>
      </c>
      <c r="O500" s="15" t="str">
        <f t="shared" si="56"/>
        <v/>
      </c>
      <c r="P500" s="51" t="str">
        <f t="shared" si="57"/>
        <v/>
      </c>
      <c r="Q500" s="2" t="str">
        <f t="shared" si="63"/>
        <v/>
      </c>
      <c r="R500" s="18" t="str">
        <f t="shared" si="58"/>
        <v/>
      </c>
    </row>
    <row r="501" spans="1:18" x14ac:dyDescent="0.35">
      <c r="A501" s="1" t="str">
        <f t="shared" si="59"/>
        <v/>
      </c>
      <c r="B501" s="2" t="str">
        <f t="shared" si="60"/>
        <v/>
      </c>
      <c r="C501" s="2" t="str">
        <f>IF(A501="",IF(A500="","",SUM($C$6:C500)),B501*$C$2)</f>
        <v/>
      </c>
      <c r="D501" s="2" t="str">
        <f>IF(A501="",IF(A500="","",SUM($D$6:D500)),($B$6/$I$1))</f>
        <v/>
      </c>
      <c r="E501" s="2" t="str">
        <f>IF(A501="",IF(A500="","",SUM($E$6:E500)),C501+D501)</f>
        <v/>
      </c>
      <c r="G501" s="1" t="str">
        <f t="shared" si="61"/>
        <v/>
      </c>
      <c r="H501" s="2" t="str">
        <f t="shared" si="62"/>
        <v/>
      </c>
      <c r="I501" s="2" t="str">
        <f>IF(G501="",IF(G500="","",SUM($I$6:I500)),H501*$C$2)</f>
        <v/>
      </c>
      <c r="J501" s="2" t="str">
        <f>IF(G501="",IF(G500="","",SUM($J$6:J500)),K501-I501)</f>
        <v/>
      </c>
      <c r="K501" s="2" t="str">
        <f>IF(G501="",IF(G500="","",SUM(K$6:K500)),$H$6*(100%+$C$2)^$I$1*$C$2/((100%+$C$2)^$I$1-1))</f>
        <v/>
      </c>
      <c r="O501" s="15" t="str">
        <f t="shared" si="56"/>
        <v/>
      </c>
      <c r="P501" s="51" t="str">
        <f t="shared" si="57"/>
        <v/>
      </c>
      <c r="Q501" s="2" t="str">
        <f t="shared" si="63"/>
        <v/>
      </c>
      <c r="R501" s="18" t="str">
        <f t="shared" si="58"/>
        <v/>
      </c>
    </row>
    <row r="502" spans="1:18" x14ac:dyDescent="0.35">
      <c r="A502" s="1" t="str">
        <f t="shared" si="59"/>
        <v/>
      </c>
      <c r="B502" s="2" t="str">
        <f t="shared" si="60"/>
        <v/>
      </c>
      <c r="C502" s="2" t="str">
        <f>IF(A502="",IF(A501="","",SUM($C$6:C501)),B502*$C$2)</f>
        <v/>
      </c>
      <c r="D502" s="2" t="str">
        <f>IF(A502="",IF(A501="","",SUM($D$6:D501)),($B$6/$I$1))</f>
        <v/>
      </c>
      <c r="E502" s="2" t="str">
        <f>IF(A502="",IF(A501="","",SUM($E$6:E501)),C502+D502)</f>
        <v/>
      </c>
      <c r="G502" s="1" t="str">
        <f t="shared" si="61"/>
        <v/>
      </c>
      <c r="H502" s="2" t="str">
        <f t="shared" si="62"/>
        <v/>
      </c>
      <c r="I502" s="2" t="str">
        <f>IF(G502="",IF(G501="","",SUM($I$6:I501)),H502*$C$2)</f>
        <v/>
      </c>
      <c r="J502" s="2" t="str">
        <f>IF(G502="",IF(G501="","",SUM($J$6:J501)),K502-I502)</f>
        <v/>
      </c>
      <c r="K502" s="2" t="str">
        <f>IF(G502="",IF(G501="","",SUM(K$6:K501)),$H$6*(100%+$C$2)^$I$1*$C$2/((100%+$C$2)^$I$1-1))</f>
        <v/>
      </c>
      <c r="O502" s="15" t="str">
        <f t="shared" si="56"/>
        <v/>
      </c>
      <c r="P502" s="51" t="str">
        <f t="shared" si="57"/>
        <v/>
      </c>
      <c r="Q502" s="2" t="str">
        <f t="shared" si="63"/>
        <v/>
      </c>
      <c r="R502" s="18" t="str">
        <f t="shared" si="58"/>
        <v/>
      </c>
    </row>
    <row r="503" spans="1:18" x14ac:dyDescent="0.35">
      <c r="A503" s="1" t="str">
        <f t="shared" si="59"/>
        <v/>
      </c>
      <c r="B503" s="2" t="str">
        <f t="shared" si="60"/>
        <v/>
      </c>
      <c r="C503" s="2" t="str">
        <f>IF(A503="",IF(A502="","",SUM($C$6:C502)),B503*$C$2)</f>
        <v/>
      </c>
      <c r="D503" s="2" t="str">
        <f>IF(A503="",IF(A502="","",SUM($D$6:D502)),($B$6/$I$1))</f>
        <v/>
      </c>
      <c r="E503" s="2" t="str">
        <f>IF(A503="",IF(A502="","",SUM($E$6:E502)),C503+D503)</f>
        <v/>
      </c>
      <c r="G503" s="1" t="str">
        <f t="shared" si="61"/>
        <v/>
      </c>
      <c r="H503" s="2" t="str">
        <f t="shared" si="62"/>
        <v/>
      </c>
      <c r="I503" s="2" t="str">
        <f>IF(G503="",IF(G502="","",SUM($I$6:I502)),H503*$C$2)</f>
        <v/>
      </c>
      <c r="J503" s="2" t="str">
        <f>IF(G503="",IF(G502="","",SUM($J$6:J502)),K503-I503)</f>
        <v/>
      </c>
      <c r="K503" s="2" t="str">
        <f>IF(G503="",IF(G502="","",SUM(K$6:K502)),$H$6*(100%+$C$2)^$I$1*$C$2/((100%+$C$2)^$I$1-1))</f>
        <v/>
      </c>
      <c r="O503" s="15" t="str">
        <f t="shared" si="56"/>
        <v/>
      </c>
      <c r="P503" s="51" t="str">
        <f t="shared" si="57"/>
        <v/>
      </c>
      <c r="Q503" s="2" t="str">
        <f t="shared" si="63"/>
        <v/>
      </c>
      <c r="R503" s="18" t="str">
        <f t="shared" si="58"/>
        <v/>
      </c>
    </row>
    <row r="504" spans="1:18" x14ac:dyDescent="0.35">
      <c r="A504" s="1" t="str">
        <f t="shared" si="59"/>
        <v/>
      </c>
      <c r="B504" s="2" t="str">
        <f t="shared" si="60"/>
        <v/>
      </c>
      <c r="C504" s="2" t="str">
        <f>IF(A504="",IF(A503="","",SUM($C$6:C503)),B504*$C$2)</f>
        <v/>
      </c>
      <c r="D504" s="2" t="str">
        <f>IF(A504="",IF(A503="","",SUM($D$6:D503)),($B$6/$I$1))</f>
        <v/>
      </c>
      <c r="E504" s="2" t="str">
        <f>IF(A504="",IF(A503="","",SUM($E$6:E503)),C504+D504)</f>
        <v/>
      </c>
      <c r="G504" s="1" t="str">
        <f t="shared" si="61"/>
        <v/>
      </c>
      <c r="H504" s="2" t="str">
        <f t="shared" si="62"/>
        <v/>
      </c>
      <c r="I504" s="2" t="str">
        <f>IF(G504="",IF(G503="","",SUM($I$6:I503)),H504*$C$2)</f>
        <v/>
      </c>
      <c r="J504" s="2" t="str">
        <f>IF(G504="",IF(G503="","",SUM($J$6:J503)),K504-I504)</f>
        <v/>
      </c>
      <c r="K504" s="2" t="str">
        <f>IF(G504="",IF(G503="","",SUM(K$6:K503)),$H$6*(100%+$C$2)^$I$1*$C$2/((100%+$C$2)^$I$1-1))</f>
        <v/>
      </c>
      <c r="O504" s="15" t="str">
        <f t="shared" si="56"/>
        <v/>
      </c>
      <c r="P504" s="51" t="str">
        <f t="shared" si="57"/>
        <v/>
      </c>
      <c r="Q504" s="2" t="str">
        <f t="shared" si="63"/>
        <v/>
      </c>
      <c r="R504" s="18" t="str">
        <f t="shared" si="58"/>
        <v/>
      </c>
    </row>
    <row r="505" spans="1:18" x14ac:dyDescent="0.35">
      <c r="A505" s="1" t="str">
        <f t="shared" si="59"/>
        <v/>
      </c>
      <c r="B505" s="2" t="str">
        <f t="shared" si="60"/>
        <v/>
      </c>
      <c r="C505" s="2" t="str">
        <f>IF(A505="",IF(A504="","",SUM($C$6:C504)),B505*$C$2)</f>
        <v/>
      </c>
      <c r="D505" s="2" t="str">
        <f>IF(A505="",IF(A504="","",SUM($D$6:D504)),($B$6/$I$1))</f>
        <v/>
      </c>
      <c r="E505" s="2" t="str">
        <f>IF(A505="",IF(A504="","",SUM($E$6:E504)),C505+D505)</f>
        <v/>
      </c>
      <c r="G505" s="1" t="str">
        <f t="shared" si="61"/>
        <v/>
      </c>
      <c r="H505" s="2" t="str">
        <f t="shared" si="62"/>
        <v/>
      </c>
      <c r="I505" s="2" t="str">
        <f>IF(G505="",IF(G504="","",SUM($I$6:I504)),H505*$C$2)</f>
        <v/>
      </c>
      <c r="J505" s="2" t="str">
        <f>IF(G505="",IF(G504="","",SUM($J$6:J504)),K505-I505)</f>
        <v/>
      </c>
      <c r="K505" s="2" t="str">
        <f>IF(G505="",IF(G504="","",SUM(K$6:K504)),$H$6*(100%+$C$2)^$I$1*$C$2/((100%+$C$2)^$I$1-1))</f>
        <v/>
      </c>
      <c r="O505" s="15" t="str">
        <f t="shared" si="56"/>
        <v/>
      </c>
      <c r="P505" s="51" t="str">
        <f t="shared" si="57"/>
        <v/>
      </c>
      <c r="Q505" s="2" t="str">
        <f t="shared" si="63"/>
        <v/>
      </c>
      <c r="R505" s="18" t="str">
        <f t="shared" si="58"/>
        <v/>
      </c>
    </row>
    <row r="506" spans="1:18" x14ac:dyDescent="0.35">
      <c r="A506" s="1" t="str">
        <f t="shared" si="59"/>
        <v/>
      </c>
      <c r="B506" s="2" t="str">
        <f t="shared" si="60"/>
        <v/>
      </c>
      <c r="C506" s="2" t="str">
        <f>IF(A506="",IF(A505="","",SUM($C$6:C505)),B506*$C$2)</f>
        <v/>
      </c>
      <c r="D506" s="2" t="str">
        <f>IF(A506="",IF(A505="","",SUM($D$6:D505)),($B$6/$I$1))</f>
        <v/>
      </c>
      <c r="E506" s="2" t="str">
        <f>IF(A506="",IF(A505="","",SUM($E$6:E505)),C506+D506)</f>
        <v/>
      </c>
      <c r="G506" s="1" t="str">
        <f t="shared" si="61"/>
        <v/>
      </c>
      <c r="H506" s="2" t="str">
        <f t="shared" si="62"/>
        <v/>
      </c>
      <c r="I506" s="2" t="str">
        <f>IF(G506="",IF(G505="","",SUM($I$6:I505)),H506*$C$2)</f>
        <v/>
      </c>
      <c r="J506" s="2" t="str">
        <f>IF(G506="",IF(G505="","",SUM($J$6:J505)),K506-I506)</f>
        <v/>
      </c>
      <c r="K506" s="2" t="str">
        <f>IF(G506="",IF(G505="","",SUM(K$6:K505)),$H$6*(100%+$C$2)^$I$1*$C$2/((100%+$C$2)^$I$1-1))</f>
        <v/>
      </c>
      <c r="O506" s="15" t="str">
        <f t="shared" si="56"/>
        <v/>
      </c>
      <c r="P506" s="51" t="str">
        <f t="shared" si="57"/>
        <v/>
      </c>
      <c r="Q506" s="2" t="str">
        <f t="shared" si="63"/>
        <v/>
      </c>
      <c r="R506" s="18" t="str">
        <f t="shared" si="58"/>
        <v/>
      </c>
    </row>
    <row r="507" spans="1:18" x14ac:dyDescent="0.35">
      <c r="A507" s="1" t="str">
        <f t="shared" si="59"/>
        <v/>
      </c>
      <c r="B507" s="2" t="str">
        <f t="shared" si="60"/>
        <v/>
      </c>
      <c r="C507" s="2" t="str">
        <f>IF(A507="",IF(A506="","",SUM($C$6:C506)),B507*$C$2)</f>
        <v/>
      </c>
      <c r="D507" s="2" t="str">
        <f>IF(A507="",IF(A506="","",SUM($D$6:D506)),($B$6/$I$1))</f>
        <v/>
      </c>
      <c r="E507" s="2" t="str">
        <f>IF(A507="",IF(A506="","",SUM($E$6:E506)),C507+D507)</f>
        <v/>
      </c>
      <c r="G507" s="1" t="str">
        <f t="shared" si="61"/>
        <v/>
      </c>
      <c r="H507" s="2" t="str">
        <f t="shared" si="62"/>
        <v/>
      </c>
      <c r="I507" s="2" t="str">
        <f>IF(G507="",IF(G506="","",SUM($I$6:I506)),H507*$C$2)</f>
        <v/>
      </c>
      <c r="J507" s="2" t="str">
        <f>IF(G507="",IF(G506="","",SUM($J$6:J506)),K507-I507)</f>
        <v/>
      </c>
      <c r="K507" s="2" t="str">
        <f>IF(G507="",IF(G506="","",SUM(K$6:K506)),$H$6*(100%+$C$2)^$I$1*$C$2/((100%+$C$2)^$I$1-1))</f>
        <v/>
      </c>
      <c r="O507" s="15" t="str">
        <f t="shared" si="56"/>
        <v/>
      </c>
      <c r="P507" s="51" t="str">
        <f t="shared" si="57"/>
        <v/>
      </c>
      <c r="Q507" s="2" t="str">
        <f t="shared" si="63"/>
        <v/>
      </c>
      <c r="R507" s="18" t="str">
        <f t="shared" si="58"/>
        <v/>
      </c>
    </row>
    <row r="508" spans="1:18" x14ac:dyDescent="0.35">
      <c r="A508" s="1" t="str">
        <f t="shared" si="59"/>
        <v/>
      </c>
      <c r="B508" s="2" t="str">
        <f t="shared" si="60"/>
        <v/>
      </c>
      <c r="C508" s="2" t="str">
        <f>IF(A508="",IF(A507="","",SUM($C$6:C507)),B508*$C$2)</f>
        <v/>
      </c>
      <c r="D508" s="2" t="str">
        <f>IF(A508="",IF(A507="","",SUM($D$6:D507)),($B$6/$I$1))</f>
        <v/>
      </c>
      <c r="E508" s="2" t="str">
        <f>IF(A508="",IF(A507="","",SUM($E$6:E507)),C508+D508)</f>
        <v/>
      </c>
      <c r="G508" s="1" t="str">
        <f t="shared" si="61"/>
        <v/>
      </c>
      <c r="H508" s="2" t="str">
        <f t="shared" si="62"/>
        <v/>
      </c>
      <c r="I508" s="2" t="str">
        <f>IF(G508="",IF(G507="","",SUM($I$6:I507)),H508*$C$2)</f>
        <v/>
      </c>
      <c r="J508" s="2" t="str">
        <f>IF(G508="",IF(G507="","",SUM($J$6:J507)),K508-I508)</f>
        <v/>
      </c>
      <c r="K508" s="2" t="str">
        <f>IF(G508="",IF(G507="","",SUM(K$6:K507)),$H$6*(100%+$C$2)^$I$1*$C$2/((100%+$C$2)^$I$1-1))</f>
        <v/>
      </c>
      <c r="O508" s="15" t="str">
        <f t="shared" si="56"/>
        <v/>
      </c>
      <c r="P508" s="51" t="str">
        <f t="shared" si="57"/>
        <v/>
      </c>
      <c r="Q508" s="2" t="str">
        <f t="shared" si="63"/>
        <v/>
      </c>
      <c r="R508" s="18" t="str">
        <f t="shared" si="58"/>
        <v/>
      </c>
    </row>
    <row r="509" spans="1:18" x14ac:dyDescent="0.35">
      <c r="A509" s="1" t="str">
        <f t="shared" si="59"/>
        <v/>
      </c>
      <c r="B509" s="2" t="str">
        <f t="shared" si="60"/>
        <v/>
      </c>
      <c r="C509" s="2" t="str">
        <f>IF(A509="",IF(A508="","",SUM($C$6:C508)),B509*$C$2)</f>
        <v/>
      </c>
      <c r="D509" s="2" t="str">
        <f>IF(A509="",IF(A508="","",SUM($D$6:D508)),($B$6/$I$1))</f>
        <v/>
      </c>
      <c r="E509" s="2" t="str">
        <f>IF(A509="",IF(A508="","",SUM($E$6:E508)),C509+D509)</f>
        <v/>
      </c>
      <c r="G509" s="1" t="str">
        <f t="shared" si="61"/>
        <v/>
      </c>
      <c r="H509" s="2" t="str">
        <f t="shared" si="62"/>
        <v/>
      </c>
      <c r="I509" s="2" t="str">
        <f>IF(G509="",IF(G508="","",SUM($I$6:I508)),H509*$C$2)</f>
        <v/>
      </c>
      <c r="J509" s="2" t="str">
        <f>IF(G509="",IF(G508="","",SUM($J$6:J508)),K509-I509)</f>
        <v/>
      </c>
      <c r="K509" s="2" t="str">
        <f>IF(G509="",IF(G508="","",SUM(K$6:K508)),$H$6*(100%+$C$2)^$I$1*$C$2/((100%+$C$2)^$I$1-1))</f>
        <v/>
      </c>
      <c r="O509" s="15" t="str">
        <f t="shared" si="56"/>
        <v/>
      </c>
      <c r="P509" s="51" t="str">
        <f t="shared" si="57"/>
        <v/>
      </c>
      <c r="Q509" s="2" t="str">
        <f t="shared" si="63"/>
        <v/>
      </c>
      <c r="R509" s="18" t="str">
        <f t="shared" si="58"/>
        <v/>
      </c>
    </row>
    <row r="510" spans="1:18" x14ac:dyDescent="0.35">
      <c r="A510" s="1" t="str">
        <f t="shared" si="59"/>
        <v/>
      </c>
      <c r="B510" s="2" t="str">
        <f t="shared" si="60"/>
        <v/>
      </c>
      <c r="C510" s="2" t="str">
        <f>IF(A510="",IF(A509="","",SUM($C$6:C509)),B510*$C$2)</f>
        <v/>
      </c>
      <c r="D510" s="2" t="str">
        <f>IF(A510="",IF(A509="","",SUM($D$6:D509)),($B$6/$I$1))</f>
        <v/>
      </c>
      <c r="E510" s="2" t="str">
        <f>IF(A510="",IF(A509="","",SUM($E$6:E509)),C510+D510)</f>
        <v/>
      </c>
      <c r="G510" s="1" t="str">
        <f t="shared" si="61"/>
        <v/>
      </c>
      <c r="H510" s="2" t="str">
        <f t="shared" si="62"/>
        <v/>
      </c>
      <c r="I510" s="2" t="str">
        <f>IF(G510="",IF(G509="","",SUM($I$6:I509)),H510*$C$2)</f>
        <v/>
      </c>
      <c r="J510" s="2" t="str">
        <f>IF(G510="",IF(G509="","",SUM($J$6:J509)),K510-I510)</f>
        <v/>
      </c>
      <c r="K510" s="2" t="str">
        <f>IF(G510="",IF(G509="","",SUM(K$6:K509)),$H$6*(100%+$C$2)^$I$1*$C$2/((100%+$C$2)^$I$1-1))</f>
        <v/>
      </c>
      <c r="O510" s="15" t="str">
        <f t="shared" si="56"/>
        <v/>
      </c>
      <c r="P510" s="51" t="str">
        <f t="shared" si="57"/>
        <v/>
      </c>
      <c r="Q510" s="2" t="str">
        <f t="shared" si="63"/>
        <v/>
      </c>
      <c r="R510" s="18" t="str">
        <f t="shared" si="58"/>
        <v/>
      </c>
    </row>
    <row r="511" spans="1:18" x14ac:dyDescent="0.35">
      <c r="A511" s="1" t="str">
        <f t="shared" si="59"/>
        <v/>
      </c>
      <c r="B511" s="2" t="str">
        <f t="shared" si="60"/>
        <v/>
      </c>
      <c r="C511" s="2" t="str">
        <f>IF(A511="",IF(A510="","",SUM($C$6:C510)),B511*$C$2)</f>
        <v/>
      </c>
      <c r="D511" s="2" t="str">
        <f>IF(A511="",IF(A510="","",SUM($D$6:D510)),($B$6/$I$1))</f>
        <v/>
      </c>
      <c r="E511" s="2" t="str">
        <f>IF(A511="",IF(A510="","",SUM($E$6:E510)),C511+D511)</f>
        <v/>
      </c>
      <c r="G511" s="1" t="str">
        <f t="shared" si="61"/>
        <v/>
      </c>
      <c r="H511" s="2" t="str">
        <f t="shared" si="62"/>
        <v/>
      </c>
      <c r="I511" s="2" t="str">
        <f>IF(G511="",IF(G510="","",SUM($I$6:I510)),H511*$C$2)</f>
        <v/>
      </c>
      <c r="J511" s="2" t="str">
        <f>IF(G511="",IF(G510="","",SUM($J$6:J510)),K511-I511)</f>
        <v/>
      </c>
      <c r="K511" s="2" t="str">
        <f>IF(G511="",IF(G510="","",SUM(K$6:K510)),$H$6*(100%+$C$2)^$I$1*$C$2/((100%+$C$2)^$I$1-1))</f>
        <v/>
      </c>
      <c r="O511" s="15" t="str">
        <f t="shared" si="56"/>
        <v/>
      </c>
      <c r="P511" s="51" t="str">
        <f t="shared" si="57"/>
        <v/>
      </c>
      <c r="Q511" s="2" t="str">
        <f t="shared" si="63"/>
        <v/>
      </c>
      <c r="R511" s="18" t="str">
        <f t="shared" si="58"/>
        <v/>
      </c>
    </row>
    <row r="512" spans="1:18" x14ac:dyDescent="0.35">
      <c r="A512" s="1" t="str">
        <f t="shared" si="59"/>
        <v/>
      </c>
      <c r="B512" s="2" t="str">
        <f t="shared" si="60"/>
        <v/>
      </c>
      <c r="C512" s="2" t="str">
        <f>IF(A512="",IF(A511="","",SUM($C$6:C511)),B512*$C$2)</f>
        <v/>
      </c>
      <c r="D512" s="2" t="str">
        <f>IF(A512="",IF(A511="","",SUM($D$6:D511)),($B$6/$I$1))</f>
        <v/>
      </c>
      <c r="E512" s="2" t="str">
        <f>IF(A512="",IF(A511="","",SUM($E$6:E511)),C512+D512)</f>
        <v/>
      </c>
      <c r="G512" s="1" t="str">
        <f t="shared" si="61"/>
        <v/>
      </c>
      <c r="H512" s="2" t="str">
        <f t="shared" si="62"/>
        <v/>
      </c>
      <c r="I512" s="2" t="str">
        <f>IF(G512="",IF(G511="","",SUM($I$6:I511)),H512*$C$2)</f>
        <v/>
      </c>
      <c r="J512" s="2" t="str">
        <f>IF(G512="",IF(G511="","",SUM($J$6:J511)),K512-I512)</f>
        <v/>
      </c>
      <c r="K512" s="2" t="str">
        <f>IF(G512="",IF(G511="","",SUM(K$6:K511)),$H$6*(100%+$C$2)^$I$1*$C$2/((100%+$C$2)^$I$1-1))</f>
        <v/>
      </c>
      <c r="O512" s="15" t="str">
        <f t="shared" si="56"/>
        <v/>
      </c>
      <c r="Q512" s="2" t="str">
        <f t="shared" si="63"/>
        <v/>
      </c>
      <c r="R512" s="18" t="str">
        <f t="shared" si="58"/>
        <v/>
      </c>
    </row>
    <row r="513" spans="1:18" x14ac:dyDescent="0.35">
      <c r="A513" s="1" t="str">
        <f t="shared" si="59"/>
        <v/>
      </c>
      <c r="B513" s="2" t="str">
        <f t="shared" si="60"/>
        <v/>
      </c>
      <c r="C513" s="2" t="str">
        <f>IF(A513="",IF(A512="","",SUM($C$6:C512)),B513*$C$2)</f>
        <v/>
      </c>
      <c r="D513" s="2" t="str">
        <f>IF(A513="",IF(A512="","",SUM($D$6:D512)),($B$6/$I$1))</f>
        <v/>
      </c>
      <c r="E513" s="2" t="str">
        <f>IF(A513="",IF(A512="","",SUM($E$6:E512)),C513+D513)</f>
        <v/>
      </c>
      <c r="G513" s="1" t="str">
        <f t="shared" si="61"/>
        <v/>
      </c>
      <c r="H513" s="2" t="str">
        <f t="shared" si="62"/>
        <v/>
      </c>
      <c r="I513" s="2" t="str">
        <f>IF(G513="",IF(G512="","",SUM($I$6:I512)),H513*$C$2)</f>
        <v/>
      </c>
      <c r="J513" s="2" t="str">
        <f>IF(G513="",IF(G512="","",SUM($J$6:J512)),K513-I513)</f>
        <v/>
      </c>
      <c r="K513" s="2" t="str">
        <f>IF(G513="",IF(G512="","",SUM(K$6:K512)),$H$6*(100%+$C$2)^$I$1*$C$2/((100%+$C$2)^$I$1-1))</f>
        <v/>
      </c>
      <c r="O513" s="15" t="str">
        <f t="shared" si="56"/>
        <v/>
      </c>
      <c r="Q513" s="2" t="str">
        <f t="shared" si="63"/>
        <v/>
      </c>
      <c r="R513" s="18" t="str">
        <f t="shared" si="58"/>
        <v/>
      </c>
    </row>
    <row r="514" spans="1:18" x14ac:dyDescent="0.35">
      <c r="A514" s="1" t="str">
        <f t="shared" si="59"/>
        <v/>
      </c>
      <c r="B514" s="2" t="str">
        <f t="shared" si="60"/>
        <v/>
      </c>
      <c r="C514" s="2" t="str">
        <f>IF(A514="",IF(A513="","",SUM($C$6:C513)),B514*$C$2)</f>
        <v/>
      </c>
      <c r="D514" s="2" t="str">
        <f>IF(A514="",IF(A513="","",SUM($D$6:D513)),($B$6/$I$1))</f>
        <v/>
      </c>
      <c r="E514" s="2" t="str">
        <f>IF(A514="",IF(A513="","",SUM($E$6:E513)),C514+D514)</f>
        <v/>
      </c>
      <c r="G514" s="1" t="str">
        <f t="shared" si="61"/>
        <v/>
      </c>
      <c r="H514" s="2" t="str">
        <f t="shared" si="62"/>
        <v/>
      </c>
      <c r="I514" s="2" t="str">
        <f>IF(G514="",IF(G513="","",SUM($I$6:I513)),H514*$C$2)</f>
        <v/>
      </c>
      <c r="J514" s="2" t="str">
        <f>IF(G514="",IF(G513="","",SUM($J$6:J513)),K514-I514)</f>
        <v/>
      </c>
      <c r="K514" s="2" t="str">
        <f>IF(G514="",IF(G513="","",SUM(K$6:K513)),$H$6*(100%+$C$2)^$I$1*$C$2/((100%+$C$2)^$I$1-1))</f>
        <v/>
      </c>
      <c r="O514" s="15" t="str">
        <f t="shared" si="56"/>
        <v/>
      </c>
      <c r="Q514" s="2" t="str">
        <f t="shared" si="63"/>
        <v/>
      </c>
      <c r="R514" s="18" t="str">
        <f t="shared" si="58"/>
        <v/>
      </c>
    </row>
    <row r="515" spans="1:18" x14ac:dyDescent="0.35">
      <c r="A515" s="1" t="str">
        <f t="shared" si="59"/>
        <v/>
      </c>
      <c r="B515" s="2" t="str">
        <f t="shared" si="60"/>
        <v/>
      </c>
      <c r="C515" s="2" t="str">
        <f>IF(A515="",IF(A514="","",SUM($C$6:C514)),B515*$C$2)</f>
        <v/>
      </c>
      <c r="D515" s="2" t="str">
        <f>IF(A515="",IF(A514="","",SUM($D$6:D514)),($B$6/$I$1))</f>
        <v/>
      </c>
      <c r="E515" s="2" t="str">
        <f>IF(A515="",IF(A514="","",SUM($E$6:E514)),C515+D515)</f>
        <v/>
      </c>
      <c r="G515" s="1" t="str">
        <f t="shared" si="61"/>
        <v/>
      </c>
      <c r="H515" s="2" t="str">
        <f t="shared" si="62"/>
        <v/>
      </c>
      <c r="I515" s="2" t="str">
        <f>IF(G515="",IF(G514="","",SUM($I$6:I514)),H515*$C$2)</f>
        <v/>
      </c>
      <c r="J515" s="2" t="str">
        <f>IF(G515="",IF(G514="","",SUM($J$6:J514)),K515-I515)</f>
        <v/>
      </c>
      <c r="K515" s="2" t="str">
        <f>IF(G515="",IF(G514="","",SUM(K$6:K514)),$H$6*(100%+$C$2)^$I$1*$C$2/((100%+$C$2)^$I$1-1))</f>
        <v/>
      </c>
      <c r="O515" s="15" t="str">
        <f t="shared" si="56"/>
        <v/>
      </c>
      <c r="R515" s="18" t="str">
        <f t="shared" si="58"/>
        <v/>
      </c>
    </row>
    <row r="516" spans="1:18" x14ac:dyDescent="0.35">
      <c r="A516" s="1" t="str">
        <f t="shared" si="59"/>
        <v/>
      </c>
      <c r="B516" s="2" t="str">
        <f t="shared" si="60"/>
        <v/>
      </c>
      <c r="C516" s="2" t="str">
        <f>IF(A516="",IF(A515="","",SUM($C$6:C515)),B516*$C$2)</f>
        <v/>
      </c>
      <c r="D516" s="2" t="str">
        <f>IF(A516="",IF(A515="","",SUM($D$6:D515)),($B$6/$I$1))</f>
        <v/>
      </c>
      <c r="E516" s="2" t="str">
        <f>IF(A516="",IF(A515="","",SUM($E$6:E515)),C516+D516)</f>
        <v/>
      </c>
      <c r="G516" s="1" t="str">
        <f t="shared" si="61"/>
        <v/>
      </c>
      <c r="H516" s="2" t="str">
        <f t="shared" si="62"/>
        <v/>
      </c>
      <c r="I516" s="2" t="str">
        <f>IF(G516="",IF(G515="","",SUM($I$6:I515)),H516*$C$2)</f>
        <v/>
      </c>
      <c r="J516" s="2" t="str">
        <f>IF(G516="",IF(G515="","",SUM($J$6:J515)),K516-I516)</f>
        <v/>
      </c>
      <c r="K516" s="2" t="str">
        <f>IF(G516="",IF(G515="","",SUM(K$6:K515)),$H$6*(100%+$C$2)^$I$1*$C$2/((100%+$C$2)^$I$1-1))</f>
        <v/>
      </c>
    </row>
    <row r="517" spans="1:18" x14ac:dyDescent="0.35">
      <c r="A517" s="1" t="str">
        <f t="shared" si="59"/>
        <v/>
      </c>
      <c r="B517" s="2" t="str">
        <f t="shared" si="60"/>
        <v/>
      </c>
      <c r="C517" s="2" t="str">
        <f>IF(A517="",IF(A516="","",SUM($C$6:C516)),B517*$C$2)</f>
        <v/>
      </c>
      <c r="D517" s="2" t="str">
        <f>IF(A517="",IF(A516="","",SUM($D$6:D516)),($B$6/$I$1))</f>
        <v/>
      </c>
      <c r="E517" s="2" t="str">
        <f>IF(A517="",IF(A516="","",SUM($E$6:E516)),C517+D517)</f>
        <v/>
      </c>
      <c r="G517" s="1" t="str">
        <f t="shared" si="61"/>
        <v/>
      </c>
      <c r="H517" s="2" t="str">
        <f t="shared" si="62"/>
        <v/>
      </c>
      <c r="I517" s="2" t="str">
        <f>IF(G517="",IF(G516="","",SUM($I$6:I516)),H517*$C$2)</f>
        <v/>
      </c>
      <c r="J517" s="2" t="str">
        <f>IF(G517="",IF(G516="","",SUM($J$6:J516)),K517-I517)</f>
        <v/>
      </c>
      <c r="K517" s="2" t="str">
        <f>IF(G517="",IF(G516="","",SUM(K$6:K516)),$H$6*(100%+$C$2)^$I$1*$C$2/((100%+$C$2)^$I$1-1))</f>
        <v/>
      </c>
    </row>
    <row r="518" spans="1:18" x14ac:dyDescent="0.35">
      <c r="A518" s="1" t="str">
        <f t="shared" si="59"/>
        <v/>
      </c>
      <c r="B518" s="2" t="str">
        <f t="shared" si="60"/>
        <v/>
      </c>
      <c r="C518" s="2" t="str">
        <f>IF(A518="",IF(A517="","",SUM($C$6:C517)),B518*$C$2)</f>
        <v/>
      </c>
      <c r="D518" s="2" t="str">
        <f>IF(A518="",IF(A517="","",SUM($D$6:D517)),($B$6/$I$1))</f>
        <v/>
      </c>
      <c r="E518" s="2" t="str">
        <f>IF(A518="",IF(A517="","",SUM($E$6:E517)),C518+D518)</f>
        <v/>
      </c>
      <c r="G518" s="1" t="str">
        <f t="shared" si="61"/>
        <v/>
      </c>
      <c r="H518" s="2" t="str">
        <f t="shared" si="62"/>
        <v/>
      </c>
      <c r="I518" s="2" t="str">
        <f>IF(G518="",IF(G517="","",SUM($I$6:I517)),H518*$C$2)</f>
        <v/>
      </c>
      <c r="J518" s="2" t="str">
        <f>IF(G518="",IF(G517="","",SUM($J$6:J517)),K518-I518)</f>
        <v/>
      </c>
      <c r="K518" s="2" t="str">
        <f>IF(G518="",IF(G517="","",SUM(K$6:K517)),$H$6*(100%+$C$2)^$I$1*$C$2/((100%+$C$2)^$I$1-1))</f>
        <v/>
      </c>
    </row>
    <row r="519" spans="1:18" x14ac:dyDescent="0.35">
      <c r="A519" s="1" t="str">
        <f t="shared" si="59"/>
        <v/>
      </c>
      <c r="B519" s="2" t="str">
        <f t="shared" si="60"/>
        <v/>
      </c>
      <c r="C519" s="2" t="str">
        <f>IF(A519="",IF(A518="","",SUM($C$6:C518)),B519*$C$2)</f>
        <v/>
      </c>
      <c r="D519" s="2" t="str">
        <f>IF(A519="",IF(A518="","",SUM($D$6:D518)),($B$6/$I$1))</f>
        <v/>
      </c>
      <c r="E519" s="2" t="str">
        <f>IF(A519="",IF(A518="","",SUM($E$6:E518)),C519+D519)</f>
        <v/>
      </c>
      <c r="G519" s="1" t="str">
        <f t="shared" si="61"/>
        <v/>
      </c>
      <c r="H519" s="2" t="str">
        <f t="shared" si="62"/>
        <v/>
      </c>
      <c r="I519" s="2" t="str">
        <f>IF(G519="",IF(G518="","",SUM($I$6:I518)),H519*$C$2)</f>
        <v/>
      </c>
      <c r="J519" s="2" t="str">
        <f>IF(G519="",IF(G518="","",SUM($J$6:J518)),K519-I519)</f>
        <v/>
      </c>
      <c r="K519" s="2" t="str">
        <f>IF(G519="",IF(G518="","",SUM(K$6:K518)),$H$6*(100%+$C$2)^$I$1*$C$2/((100%+$C$2)^$I$1-1))</f>
        <v/>
      </c>
    </row>
    <row r="520" spans="1:18" x14ac:dyDescent="0.35">
      <c r="A520" s="1" t="str">
        <f t="shared" ref="A520:A583" si="64">IF($A519="","",IF($I$1&gt;=$A519+1,$A519+1,""))</f>
        <v/>
      </c>
      <c r="B520" s="2" t="str">
        <f t="shared" ref="B520:B583" si="65">IF(A520="",IF(A519="","","samtals"),B519-D519)</f>
        <v/>
      </c>
      <c r="C520" s="2" t="str">
        <f>IF(A520="",IF(A519="","",SUM($C$6:C519)),B520*$C$2)</f>
        <v/>
      </c>
      <c r="D520" s="2" t="str">
        <f>IF(A520="",IF(A519="","",SUM($D$6:D519)),($B$6/$I$1))</f>
        <v/>
      </c>
      <c r="E520" s="2" t="str">
        <f>IF(A520="",IF(A519="","",SUM($E$6:E519)),C520+D520)</f>
        <v/>
      </c>
      <c r="G520" s="1" t="str">
        <f t="shared" ref="G520:G583" si="66">IF($A519="","",IF($I$1&gt;=$A519+1,$A519+1,""))</f>
        <v/>
      </c>
      <c r="H520" s="2" t="str">
        <f t="shared" ref="H520:H583" si="67">IF(G520="",IF(G519="","","samtals"),H519-J519)</f>
        <v/>
      </c>
      <c r="I520" s="2" t="str">
        <f>IF(G520="",IF(G519="","",SUM($I$6:I519)),H520*$C$2)</f>
        <v/>
      </c>
      <c r="J520" s="2" t="str">
        <f>IF(G520="",IF(G519="","",SUM($J$6:J519)),K520-I520)</f>
        <v/>
      </c>
      <c r="K520" s="2" t="str">
        <f>IF(G520="",IF(G519="","",SUM(K$6:K519)),$H$6*(100%+$C$2)^$I$1*$C$2/((100%+$C$2)^$I$1-1))</f>
        <v/>
      </c>
    </row>
    <row r="521" spans="1:18" x14ac:dyDescent="0.35">
      <c r="A521" s="1" t="str">
        <f t="shared" si="64"/>
        <v/>
      </c>
      <c r="B521" s="2" t="str">
        <f t="shared" si="65"/>
        <v/>
      </c>
      <c r="C521" s="2" t="str">
        <f>IF(A521="",IF(A520="","",SUM($C$6:C520)),B521*$C$2)</f>
        <v/>
      </c>
      <c r="D521" s="2" t="str">
        <f>IF(A521="",IF(A520="","",SUM($D$6:D520)),($B$6/$I$1))</f>
        <v/>
      </c>
      <c r="E521" s="2" t="str">
        <f>IF(A521="",IF(A520="","",SUM($E$6:E520)),C521+D521)</f>
        <v/>
      </c>
      <c r="G521" s="1" t="str">
        <f t="shared" si="66"/>
        <v/>
      </c>
      <c r="H521" s="2" t="str">
        <f t="shared" si="67"/>
        <v/>
      </c>
      <c r="I521" s="2" t="str">
        <f>IF(G521="",IF(G520="","",SUM($I$6:I520)),H521*$C$2)</f>
        <v/>
      </c>
      <c r="J521" s="2" t="str">
        <f>IF(G521="",IF(G520="","",SUM($J$6:J520)),K521-I521)</f>
        <v/>
      </c>
      <c r="K521" s="2" t="str">
        <f>IF(G521="",IF(G520="","",SUM(K$6:K520)),$H$6*(100%+$C$2)^$I$1*$C$2/((100%+$C$2)^$I$1-1))</f>
        <v/>
      </c>
    </row>
    <row r="522" spans="1:18" x14ac:dyDescent="0.35">
      <c r="A522" s="1" t="str">
        <f t="shared" si="64"/>
        <v/>
      </c>
      <c r="B522" s="2" t="str">
        <f t="shared" si="65"/>
        <v/>
      </c>
      <c r="C522" s="2" t="str">
        <f>IF(A522="",IF(A521="","",SUM($C$6:C521)),B522*$C$2)</f>
        <v/>
      </c>
      <c r="D522" s="2" t="str">
        <f>IF(A522="",IF(A521="","",SUM($D$6:D521)),($B$6/$I$1))</f>
        <v/>
      </c>
      <c r="E522" s="2" t="str">
        <f>IF(A522="",IF(A521="","",SUM($E$6:E521)),C522+D522)</f>
        <v/>
      </c>
      <c r="G522" s="1" t="str">
        <f t="shared" si="66"/>
        <v/>
      </c>
      <c r="H522" s="2" t="str">
        <f t="shared" si="67"/>
        <v/>
      </c>
      <c r="I522" s="2" t="str">
        <f>IF(G522="",IF(G521="","",SUM($I$6:I521)),H522*$C$2)</f>
        <v/>
      </c>
      <c r="J522" s="2" t="str">
        <f>IF(G522="",IF(G521="","",SUM($J$6:J521)),K522-I522)</f>
        <v/>
      </c>
      <c r="K522" s="2" t="str">
        <f>IF(G522="",IF(G521="","",SUM(K$6:K521)),$H$6*(100%+$C$2)^$I$1*$C$2/((100%+$C$2)^$I$1-1))</f>
        <v/>
      </c>
    </row>
    <row r="523" spans="1:18" x14ac:dyDescent="0.35">
      <c r="A523" s="1" t="str">
        <f t="shared" si="64"/>
        <v/>
      </c>
      <c r="B523" s="2" t="str">
        <f t="shared" si="65"/>
        <v/>
      </c>
      <c r="C523" s="2" t="str">
        <f>IF(A523="",IF(A522="","",SUM($C$6:C522)),B523*$C$2)</f>
        <v/>
      </c>
      <c r="D523" s="2" t="str">
        <f>IF(A523="",IF(A522="","",SUM($D$6:D522)),($B$6/$I$1))</f>
        <v/>
      </c>
      <c r="E523" s="2" t="str">
        <f>IF(A523="",IF(A522="","",SUM($E$6:E522)),C523+D523)</f>
        <v/>
      </c>
      <c r="G523" s="1" t="str">
        <f t="shared" si="66"/>
        <v/>
      </c>
      <c r="H523" s="2" t="str">
        <f t="shared" si="67"/>
        <v/>
      </c>
      <c r="I523" s="2" t="str">
        <f>IF(G523="",IF(G522="","",SUM($I$6:I522)),H523*$C$2)</f>
        <v/>
      </c>
      <c r="J523" s="2" t="str">
        <f>IF(G523="",IF(G522="","",SUM($J$6:J522)),K523-I523)</f>
        <v/>
      </c>
      <c r="K523" s="2" t="str">
        <f>IF(G523="",IF(G522="","",SUM(K$6:K522)),$H$6*(100%+$C$2)^$I$1*$C$2/((100%+$C$2)^$I$1-1))</f>
        <v/>
      </c>
    </row>
    <row r="524" spans="1:18" x14ac:dyDescent="0.35">
      <c r="A524" s="1" t="str">
        <f t="shared" si="64"/>
        <v/>
      </c>
      <c r="B524" s="2" t="str">
        <f t="shared" si="65"/>
        <v/>
      </c>
      <c r="C524" s="2" t="str">
        <f>IF(A524="",IF(A523="","",SUM($C$6:C523)),B524*$C$2)</f>
        <v/>
      </c>
      <c r="D524" s="2" t="str">
        <f>IF(A524="",IF(A523="","",SUM($D$6:D523)),($B$6/$I$1))</f>
        <v/>
      </c>
      <c r="E524" s="2" t="str">
        <f>IF(A524="",IF(A523="","",SUM($E$6:E523)),C524+D524)</f>
        <v/>
      </c>
      <c r="G524" s="1" t="str">
        <f t="shared" si="66"/>
        <v/>
      </c>
      <c r="H524" s="2" t="str">
        <f t="shared" si="67"/>
        <v/>
      </c>
      <c r="I524" s="2" t="str">
        <f>IF(G524="",IF(G523="","",SUM($I$6:I523)),H524*$C$2)</f>
        <v/>
      </c>
      <c r="J524" s="2" t="str">
        <f>IF(G524="",IF(G523="","",SUM($J$6:J523)),K524-I524)</f>
        <v/>
      </c>
      <c r="K524" s="2" t="str">
        <f>IF(G524="",IF(G523="","",SUM(K$6:K523)),$H$6*(100%+$C$2)^$I$1*$C$2/((100%+$C$2)^$I$1-1))</f>
        <v/>
      </c>
    </row>
    <row r="525" spans="1:18" x14ac:dyDescent="0.35">
      <c r="A525" s="1" t="str">
        <f t="shared" si="64"/>
        <v/>
      </c>
      <c r="B525" s="2" t="str">
        <f t="shared" si="65"/>
        <v/>
      </c>
      <c r="C525" s="2" t="str">
        <f>IF(A525="",IF(A524="","",SUM($C$6:C524)),B525*$C$2)</f>
        <v/>
      </c>
      <c r="D525" s="2" t="str">
        <f>IF(A525="",IF(A524="","",SUM($D$6:D524)),($B$6/$I$1))</f>
        <v/>
      </c>
      <c r="E525" s="2" t="str">
        <f>IF(A525="",IF(A524="","",SUM($E$6:E524)),C525+D525)</f>
        <v/>
      </c>
      <c r="G525" s="1" t="str">
        <f t="shared" si="66"/>
        <v/>
      </c>
      <c r="H525" s="2" t="str">
        <f t="shared" si="67"/>
        <v/>
      </c>
      <c r="I525" s="2" t="str">
        <f>IF(G525="",IF(G524="","",SUM($I$6:I524)),H525*$C$2)</f>
        <v/>
      </c>
      <c r="J525" s="2" t="str">
        <f>IF(G525="",IF(G524="","",SUM($J$6:J524)),K525-I525)</f>
        <v/>
      </c>
      <c r="K525" s="2" t="str">
        <f>IF(G525="",IF(G524="","",SUM(K$6:K524)),$H$6*(100%+$C$2)^$I$1*$C$2/((100%+$C$2)^$I$1-1))</f>
        <v/>
      </c>
    </row>
    <row r="526" spans="1:18" x14ac:dyDescent="0.35">
      <c r="A526" s="1" t="str">
        <f t="shared" si="64"/>
        <v/>
      </c>
      <c r="B526" s="2" t="str">
        <f t="shared" si="65"/>
        <v/>
      </c>
      <c r="C526" s="2" t="str">
        <f>IF(A526="",IF(A525="","",SUM($C$6:C525)),B526*$C$2)</f>
        <v/>
      </c>
      <c r="D526" s="2" t="str">
        <f>IF(A526="",IF(A525="","",SUM($D$6:D525)),($B$6/$I$1))</f>
        <v/>
      </c>
      <c r="E526" s="2" t="str">
        <f>IF(A526="",IF(A525="","",SUM($E$6:E525)),C526+D526)</f>
        <v/>
      </c>
      <c r="G526" s="1" t="str">
        <f t="shared" si="66"/>
        <v/>
      </c>
      <c r="H526" s="2" t="str">
        <f t="shared" si="67"/>
        <v/>
      </c>
      <c r="I526" s="2" t="str">
        <f>IF(G526="",IF(G525="","",SUM($I$6:I525)),H526*$C$2)</f>
        <v/>
      </c>
      <c r="J526" s="2" t="str">
        <f>IF(G526="",IF(G525="","",SUM($J$6:J525)),K526-I526)</f>
        <v/>
      </c>
      <c r="K526" s="2" t="str">
        <f>IF(G526="",IF(G525="","",SUM(K$6:K525)),$H$6*(100%+$C$2)^$I$1*$C$2/((100%+$C$2)^$I$1-1))</f>
        <v/>
      </c>
    </row>
    <row r="527" spans="1:18" x14ac:dyDescent="0.35">
      <c r="A527" s="1" t="str">
        <f t="shared" si="64"/>
        <v/>
      </c>
      <c r="B527" s="2" t="str">
        <f t="shared" si="65"/>
        <v/>
      </c>
      <c r="C527" s="2" t="str">
        <f>IF(A527="",IF(A526="","",SUM($C$6:C526)),B527*$C$2)</f>
        <v/>
      </c>
      <c r="D527" s="2" t="str">
        <f>IF(A527="",IF(A526="","",SUM($D$6:D526)),($B$6/$I$1))</f>
        <v/>
      </c>
      <c r="E527" s="2" t="str">
        <f>IF(A527="",IF(A526="","",SUM($E$6:E526)),C527+D527)</f>
        <v/>
      </c>
      <c r="G527" s="1" t="str">
        <f t="shared" si="66"/>
        <v/>
      </c>
      <c r="H527" s="2" t="str">
        <f t="shared" si="67"/>
        <v/>
      </c>
      <c r="I527" s="2" t="str">
        <f>IF(G527="",IF(G526="","",SUM($I$6:I526)),H527*$C$2)</f>
        <v/>
      </c>
      <c r="J527" s="2" t="str">
        <f>IF(G527="",IF(G526="","",SUM($J$6:J526)),K527-I527)</f>
        <v/>
      </c>
      <c r="K527" s="2" t="str">
        <f>IF(G527="",IF(G526="","",SUM(K$6:K526)),$H$6*(100%+$C$2)^$I$1*$C$2/((100%+$C$2)^$I$1-1))</f>
        <v/>
      </c>
    </row>
    <row r="528" spans="1:18" x14ac:dyDescent="0.35">
      <c r="A528" s="1" t="str">
        <f t="shared" si="64"/>
        <v/>
      </c>
      <c r="B528" s="2" t="str">
        <f t="shared" si="65"/>
        <v/>
      </c>
      <c r="C528" s="2" t="str">
        <f>IF(A528="",IF(A527="","",SUM($C$6:C527)),B528*$C$2)</f>
        <v/>
      </c>
      <c r="D528" s="2" t="str">
        <f>IF(A528="",IF(A527="","",SUM($D$6:D527)),($B$6/$I$1))</f>
        <v/>
      </c>
      <c r="E528" s="2" t="str">
        <f>IF(A528="",IF(A527="","",SUM($E$6:E527)),C528+D528)</f>
        <v/>
      </c>
      <c r="G528" s="1" t="str">
        <f t="shared" si="66"/>
        <v/>
      </c>
      <c r="H528" s="2" t="str">
        <f t="shared" si="67"/>
        <v/>
      </c>
      <c r="I528" s="2" t="str">
        <f>IF(G528="",IF(G527="","",SUM($I$6:I527)),H528*$C$2)</f>
        <v/>
      </c>
      <c r="J528" s="2" t="str">
        <f>IF(G528="",IF(G527="","",SUM($J$6:J527)),K528-I528)</f>
        <v/>
      </c>
      <c r="K528" s="2" t="str">
        <f>IF(G528="",IF(G527="","",SUM(K$6:K527)),$H$6*(100%+$C$2)^$I$1*$C$2/((100%+$C$2)^$I$1-1))</f>
        <v/>
      </c>
    </row>
    <row r="529" spans="1:11" x14ac:dyDescent="0.35">
      <c r="A529" s="1" t="str">
        <f t="shared" si="64"/>
        <v/>
      </c>
      <c r="B529" s="2" t="str">
        <f t="shared" si="65"/>
        <v/>
      </c>
      <c r="C529" s="2" t="str">
        <f>IF(A529="",IF(A528="","",SUM($C$6:C528)),B529*$C$2)</f>
        <v/>
      </c>
      <c r="D529" s="2" t="str">
        <f>IF(A529="",IF(A528="","",SUM($D$6:D528)),($B$6/$I$1))</f>
        <v/>
      </c>
      <c r="E529" s="2" t="str">
        <f>IF(A529="",IF(A528="","",SUM($E$6:E528)),C529+D529)</f>
        <v/>
      </c>
      <c r="G529" s="1" t="str">
        <f t="shared" si="66"/>
        <v/>
      </c>
      <c r="H529" s="2" t="str">
        <f t="shared" si="67"/>
        <v/>
      </c>
      <c r="I529" s="2" t="str">
        <f>IF(G529="",IF(G528="","",SUM($I$6:I528)),H529*$C$2)</f>
        <v/>
      </c>
      <c r="J529" s="2" t="str">
        <f>IF(G529="",IF(G528="","",SUM($J$6:J528)),K529-I529)</f>
        <v/>
      </c>
      <c r="K529" s="2" t="str">
        <f>IF(G529="",IF(G528="","",SUM(K$6:K528)),$H$6*(100%+$C$2)^$I$1*$C$2/((100%+$C$2)^$I$1-1))</f>
        <v/>
      </c>
    </row>
    <row r="530" spans="1:11" x14ac:dyDescent="0.35">
      <c r="A530" s="1" t="str">
        <f t="shared" si="64"/>
        <v/>
      </c>
      <c r="B530" s="2" t="str">
        <f t="shared" si="65"/>
        <v/>
      </c>
      <c r="C530" s="2" t="str">
        <f>IF(A530="",IF(A529="","",SUM($C$6:C529)),B530*$C$2)</f>
        <v/>
      </c>
      <c r="D530" s="2" t="str">
        <f>IF(A530="",IF(A529="","",SUM($D$6:D529)),($B$6/$I$1))</f>
        <v/>
      </c>
      <c r="E530" s="2" t="str">
        <f>IF(A530="",IF(A529="","",SUM($E$6:E529)),C530+D530)</f>
        <v/>
      </c>
      <c r="G530" s="1" t="str">
        <f t="shared" si="66"/>
        <v/>
      </c>
      <c r="H530" s="2" t="str">
        <f t="shared" si="67"/>
        <v/>
      </c>
      <c r="I530" s="2" t="str">
        <f>IF(G530="",IF(G529="","",SUM($I$6:I529)),H530*$C$2)</f>
        <v/>
      </c>
      <c r="J530" s="2" t="str">
        <f>IF(G530="",IF(G529="","",SUM($J$6:J529)),K530-I530)</f>
        <v/>
      </c>
      <c r="K530" s="2" t="str">
        <f>IF(G530="",IF(G529="","",SUM(K$6:K529)),$H$6*(100%+$C$2)^$I$1*$C$2/((100%+$C$2)^$I$1-1))</f>
        <v/>
      </c>
    </row>
    <row r="531" spans="1:11" x14ac:dyDescent="0.35">
      <c r="A531" s="1" t="str">
        <f t="shared" si="64"/>
        <v/>
      </c>
      <c r="B531" s="2" t="str">
        <f t="shared" si="65"/>
        <v/>
      </c>
      <c r="C531" s="2" t="str">
        <f>IF(A531="",IF(A530="","",SUM($C$6:C530)),B531*$C$2)</f>
        <v/>
      </c>
      <c r="D531" s="2" t="str">
        <f>IF(A531="",IF(A530="","",SUM($D$6:D530)),($B$6/$I$1))</f>
        <v/>
      </c>
      <c r="E531" s="2" t="str">
        <f>IF(A531="",IF(A530="","",SUM($E$6:E530)),C531+D531)</f>
        <v/>
      </c>
      <c r="G531" s="1" t="str">
        <f t="shared" si="66"/>
        <v/>
      </c>
      <c r="H531" s="2" t="str">
        <f t="shared" si="67"/>
        <v/>
      </c>
      <c r="I531" s="2" t="str">
        <f>IF(G531="",IF(G530="","",SUM($I$6:I530)),H531*$C$2)</f>
        <v/>
      </c>
      <c r="J531" s="2" t="str">
        <f>IF(G531="",IF(G530="","",SUM($J$6:J530)),K531-I531)</f>
        <v/>
      </c>
      <c r="K531" s="2" t="str">
        <f>IF(G531="",IF(G530="","",SUM(K$6:K530)),$H$6*(100%+$C$2)^$I$1*$C$2/((100%+$C$2)^$I$1-1))</f>
        <v/>
      </c>
    </row>
    <row r="532" spans="1:11" x14ac:dyDescent="0.35">
      <c r="A532" s="1" t="str">
        <f t="shared" si="64"/>
        <v/>
      </c>
      <c r="B532" s="2" t="str">
        <f t="shared" si="65"/>
        <v/>
      </c>
      <c r="C532" s="2" t="str">
        <f>IF(A532="",IF(A531="","",SUM($C$6:C531)),B532*$C$2)</f>
        <v/>
      </c>
      <c r="D532" s="2" t="str">
        <f>IF(A532="",IF(A531="","",SUM($D$6:D531)),($B$6/$I$1))</f>
        <v/>
      </c>
      <c r="E532" s="2" t="str">
        <f>IF(A532="",IF(A531="","",SUM($E$6:E531)),C532+D532)</f>
        <v/>
      </c>
      <c r="G532" s="1" t="str">
        <f t="shared" si="66"/>
        <v/>
      </c>
      <c r="H532" s="2" t="str">
        <f t="shared" si="67"/>
        <v/>
      </c>
      <c r="I532" s="2" t="str">
        <f>IF(G532="",IF(G531="","",SUM($I$6:I531)),H532*$C$2)</f>
        <v/>
      </c>
      <c r="J532" s="2" t="str">
        <f>IF(G532="",IF(G531="","",SUM($J$6:J531)),K532-I532)</f>
        <v/>
      </c>
      <c r="K532" s="2" t="str">
        <f>IF(G532="",IF(G531="","",SUM(K$6:K531)),$H$6*(100%+$C$2)^$I$1*$C$2/((100%+$C$2)^$I$1-1))</f>
        <v/>
      </c>
    </row>
    <row r="533" spans="1:11" x14ac:dyDescent="0.35">
      <c r="A533" s="1" t="str">
        <f t="shared" si="64"/>
        <v/>
      </c>
      <c r="B533" s="2" t="str">
        <f t="shared" si="65"/>
        <v/>
      </c>
      <c r="C533" s="2" t="str">
        <f>IF(A533="",IF(A532="","",SUM($C$6:C532)),B533*$C$2)</f>
        <v/>
      </c>
      <c r="D533" s="2" t="str">
        <f>IF(A533="",IF(A532="","",SUM($D$6:D532)),($B$6/$I$1))</f>
        <v/>
      </c>
      <c r="E533" s="2" t="str">
        <f>IF(A533="",IF(A532="","",SUM($E$6:E532)),C533+D533)</f>
        <v/>
      </c>
      <c r="G533" s="1" t="str">
        <f t="shared" si="66"/>
        <v/>
      </c>
      <c r="H533" s="2" t="str">
        <f t="shared" si="67"/>
        <v/>
      </c>
      <c r="I533" s="2" t="str">
        <f>IF(G533="",IF(G532="","",SUM($I$6:I532)),H533*$C$2)</f>
        <v/>
      </c>
      <c r="J533" s="2" t="str">
        <f>IF(G533="",IF(G532="","",SUM($J$6:J532)),K533-I533)</f>
        <v/>
      </c>
      <c r="K533" s="2" t="str">
        <f>IF(G533="",IF(G532="","",SUM(K$6:K532)),$H$6*(100%+$C$2)^$I$1*$C$2/((100%+$C$2)^$I$1-1))</f>
        <v/>
      </c>
    </row>
    <row r="534" spans="1:11" x14ac:dyDescent="0.35">
      <c r="A534" s="1" t="str">
        <f t="shared" si="64"/>
        <v/>
      </c>
      <c r="B534" s="2" t="str">
        <f t="shared" si="65"/>
        <v/>
      </c>
      <c r="C534" s="2" t="str">
        <f>IF(A534="",IF(A533="","",SUM($C$6:C533)),B534*$C$2)</f>
        <v/>
      </c>
      <c r="D534" s="2" t="str">
        <f>IF(A534="",IF(A533="","",SUM($D$6:D533)),($B$6/$I$1))</f>
        <v/>
      </c>
      <c r="E534" s="2" t="str">
        <f>IF(A534="",IF(A533="","",SUM($E$6:E533)),C534+D534)</f>
        <v/>
      </c>
      <c r="G534" s="1" t="str">
        <f t="shared" si="66"/>
        <v/>
      </c>
      <c r="H534" s="2" t="str">
        <f t="shared" si="67"/>
        <v/>
      </c>
      <c r="I534" s="2" t="str">
        <f>IF(G534="",IF(G533="","",SUM($I$6:I533)),H534*$C$2)</f>
        <v/>
      </c>
      <c r="J534" s="2" t="str">
        <f>IF(G534="",IF(G533="","",SUM($J$6:J533)),K534-I534)</f>
        <v/>
      </c>
      <c r="K534" s="2" t="str">
        <f>IF(G534="",IF(G533="","",SUM(K$6:K533)),$H$6*(100%+$C$2)^$I$1*$C$2/((100%+$C$2)^$I$1-1))</f>
        <v/>
      </c>
    </row>
    <row r="535" spans="1:11" x14ac:dyDescent="0.35">
      <c r="A535" s="1" t="str">
        <f t="shared" si="64"/>
        <v/>
      </c>
      <c r="B535" s="2" t="str">
        <f t="shared" si="65"/>
        <v/>
      </c>
      <c r="C535" s="2" t="str">
        <f>IF(A535="",IF(A534="","",SUM($C$6:C534)),B535*$C$2)</f>
        <v/>
      </c>
      <c r="D535" s="2" t="str">
        <f>IF(A535="",IF(A534="","",SUM($D$6:D534)),($B$6/$I$1))</f>
        <v/>
      </c>
      <c r="E535" s="2" t="str">
        <f>IF(A535="",IF(A534="","",SUM($E$6:E534)),C535+D535)</f>
        <v/>
      </c>
      <c r="G535" s="1" t="str">
        <f t="shared" si="66"/>
        <v/>
      </c>
      <c r="H535" s="2" t="str">
        <f t="shared" si="67"/>
        <v/>
      </c>
      <c r="I535" s="2" t="str">
        <f>IF(G535="",IF(G534="","",SUM($I$6:I534)),H535*$C$2)</f>
        <v/>
      </c>
      <c r="J535" s="2" t="str">
        <f>IF(G535="",IF(G534="","",SUM($J$6:J534)),K535-I535)</f>
        <v/>
      </c>
      <c r="K535" s="2" t="str">
        <f>IF(G535="",IF(G534="","",SUM(K$6:K534)),$H$6*(100%+$C$2)^$I$1*$C$2/((100%+$C$2)^$I$1-1))</f>
        <v/>
      </c>
    </row>
    <row r="536" spans="1:11" x14ac:dyDescent="0.35">
      <c r="A536" s="1" t="str">
        <f t="shared" si="64"/>
        <v/>
      </c>
      <c r="B536" s="2" t="str">
        <f t="shared" si="65"/>
        <v/>
      </c>
      <c r="C536" s="2" t="str">
        <f>IF(A536="",IF(A535="","",SUM($C$6:C535)),B536*$C$2)</f>
        <v/>
      </c>
      <c r="D536" s="2" t="str">
        <f>IF(A536="",IF(A535="","",SUM($D$6:D535)),($B$6/$I$1))</f>
        <v/>
      </c>
      <c r="E536" s="2" t="str">
        <f>IF(A536="",IF(A535="","",SUM($E$6:E535)),C536+D536)</f>
        <v/>
      </c>
      <c r="G536" s="1" t="str">
        <f t="shared" si="66"/>
        <v/>
      </c>
      <c r="H536" s="2" t="str">
        <f t="shared" si="67"/>
        <v/>
      </c>
      <c r="I536" s="2" t="str">
        <f>IF(G536="",IF(G535="","",SUM($I$6:I535)),H536*$C$2)</f>
        <v/>
      </c>
      <c r="J536" s="2" t="str">
        <f>IF(G536="",IF(G535="","",SUM($J$6:J535)),K536-I536)</f>
        <v/>
      </c>
      <c r="K536" s="2" t="str">
        <f>IF(G536="",IF(G535="","",SUM(K$6:K535)),$H$6*(100%+$C$2)^$I$1*$C$2/((100%+$C$2)^$I$1-1))</f>
        <v/>
      </c>
    </row>
    <row r="537" spans="1:11" x14ac:dyDescent="0.35">
      <c r="A537" s="1" t="str">
        <f t="shared" si="64"/>
        <v/>
      </c>
      <c r="B537" s="2" t="str">
        <f t="shared" si="65"/>
        <v/>
      </c>
      <c r="C537" s="2" t="str">
        <f>IF(A537="",IF(A536="","",SUM($C$6:C536)),B537*$C$2)</f>
        <v/>
      </c>
      <c r="D537" s="2" t="str">
        <f>IF(A537="",IF(A536="","",SUM($D$6:D536)),($B$6/$I$1))</f>
        <v/>
      </c>
      <c r="E537" s="2" t="str">
        <f>IF(A537="",IF(A536="","",SUM($E$6:E536)),C537+D537)</f>
        <v/>
      </c>
      <c r="G537" s="1" t="str">
        <f t="shared" si="66"/>
        <v/>
      </c>
      <c r="H537" s="2" t="str">
        <f t="shared" si="67"/>
        <v/>
      </c>
      <c r="I537" s="2" t="str">
        <f>IF(G537="",IF(G536="","",SUM($I$6:I536)),H537*$C$2)</f>
        <v/>
      </c>
      <c r="J537" s="2" t="str">
        <f>IF(G537="",IF(G536="","",SUM($J$6:J536)),K537-I537)</f>
        <v/>
      </c>
      <c r="K537" s="2" t="str">
        <f>IF(G537="",IF(G536="","",SUM(K$6:K536)),$H$6*(100%+$C$2)^$I$1*$C$2/((100%+$C$2)^$I$1-1))</f>
        <v/>
      </c>
    </row>
    <row r="538" spans="1:11" x14ac:dyDescent="0.35">
      <c r="A538" s="1" t="str">
        <f t="shared" si="64"/>
        <v/>
      </c>
      <c r="B538" s="2" t="str">
        <f t="shared" si="65"/>
        <v/>
      </c>
      <c r="C538" s="2" t="str">
        <f>IF(A538="",IF(A537="","",SUM($C$6:C537)),B538*$C$2)</f>
        <v/>
      </c>
      <c r="D538" s="2" t="str">
        <f>IF(A538="",IF(A537="","",SUM($D$6:D537)),($B$6/$I$1))</f>
        <v/>
      </c>
      <c r="E538" s="2" t="str">
        <f>IF(A538="",IF(A537="","",SUM($E$6:E537)),C538+D538)</f>
        <v/>
      </c>
      <c r="G538" s="1" t="str">
        <f t="shared" si="66"/>
        <v/>
      </c>
      <c r="H538" s="2" t="str">
        <f t="shared" si="67"/>
        <v/>
      </c>
      <c r="I538" s="2" t="str">
        <f>IF(G538="",IF(G537="","",SUM($I$6:I537)),H538*$C$2)</f>
        <v/>
      </c>
      <c r="J538" s="2" t="str">
        <f>IF(G538="",IF(G537="","",SUM($J$6:J537)),K538-I538)</f>
        <v/>
      </c>
      <c r="K538" s="2" t="str">
        <f>IF(G538="",IF(G537="","",SUM(K$6:K537)),$H$6*(100%+$C$2)^$I$1*$C$2/((100%+$C$2)^$I$1-1))</f>
        <v/>
      </c>
    </row>
    <row r="539" spans="1:11" x14ac:dyDescent="0.35">
      <c r="A539" s="1" t="str">
        <f t="shared" si="64"/>
        <v/>
      </c>
      <c r="B539" s="2" t="str">
        <f t="shared" si="65"/>
        <v/>
      </c>
      <c r="C539" s="2" t="str">
        <f>IF(A539="",IF(A538="","",SUM($C$6:C538)),B539*$C$2)</f>
        <v/>
      </c>
      <c r="D539" s="2" t="str">
        <f>IF(A539="",IF(A538="","",SUM($D$6:D538)),($B$6/$I$1))</f>
        <v/>
      </c>
      <c r="E539" s="2" t="str">
        <f>IF(A539="",IF(A538="","",SUM($E$6:E538)),C539+D539)</f>
        <v/>
      </c>
      <c r="G539" s="1" t="str">
        <f t="shared" si="66"/>
        <v/>
      </c>
      <c r="H539" s="2" t="str">
        <f t="shared" si="67"/>
        <v/>
      </c>
      <c r="I539" s="2" t="str">
        <f>IF(G539="",IF(G538="","",SUM($I$6:I538)),H539*$C$2)</f>
        <v/>
      </c>
      <c r="J539" s="2" t="str">
        <f>IF(G539="",IF(G538="","",SUM($J$6:J538)),K539-I539)</f>
        <v/>
      </c>
      <c r="K539" s="2" t="str">
        <f>IF(G539="",IF(G538="","",SUM(K$6:K538)),$H$6*(100%+$C$2)^$I$1*$C$2/((100%+$C$2)^$I$1-1))</f>
        <v/>
      </c>
    </row>
    <row r="540" spans="1:11" x14ac:dyDescent="0.35">
      <c r="A540" s="1" t="str">
        <f t="shared" si="64"/>
        <v/>
      </c>
      <c r="B540" s="2" t="str">
        <f t="shared" si="65"/>
        <v/>
      </c>
      <c r="C540" s="2" t="str">
        <f>IF(A540="",IF(A539="","",SUM($C$6:C539)),B540*$C$2)</f>
        <v/>
      </c>
      <c r="D540" s="2" t="str">
        <f>IF(A540="",IF(A539="","",SUM($D$6:D539)),($B$6/$I$1))</f>
        <v/>
      </c>
      <c r="E540" s="2" t="str">
        <f>IF(A540="",IF(A539="","",SUM($E$6:E539)),C540+D540)</f>
        <v/>
      </c>
      <c r="G540" s="1" t="str">
        <f t="shared" si="66"/>
        <v/>
      </c>
      <c r="H540" s="2" t="str">
        <f t="shared" si="67"/>
        <v/>
      </c>
      <c r="I540" s="2" t="str">
        <f>IF(G540="",IF(G539="","",SUM($I$6:I539)),H540*$C$2)</f>
        <v/>
      </c>
      <c r="J540" s="2" t="str">
        <f>IF(G540="",IF(G539="","",SUM($J$6:J539)),K540-I540)</f>
        <v/>
      </c>
      <c r="K540" s="2" t="str">
        <f>IF(G540="",IF(G539="","",SUM(K$6:K539)),$H$6*(100%+$C$2)^$I$1*$C$2/((100%+$C$2)^$I$1-1))</f>
        <v/>
      </c>
    </row>
    <row r="541" spans="1:11" x14ac:dyDescent="0.35">
      <c r="A541" s="1" t="str">
        <f t="shared" si="64"/>
        <v/>
      </c>
      <c r="B541" s="2" t="str">
        <f t="shared" si="65"/>
        <v/>
      </c>
      <c r="C541" s="2" t="str">
        <f>IF(A541="",IF(A540="","",SUM($C$6:C540)),B541*$C$2)</f>
        <v/>
      </c>
      <c r="D541" s="2" t="str">
        <f>IF(A541="",IF(A540="","",SUM($D$6:D540)),($B$6/$I$1))</f>
        <v/>
      </c>
      <c r="E541" s="2" t="str">
        <f>IF(A541="",IF(A540="","",SUM($E$6:E540)),C541+D541)</f>
        <v/>
      </c>
      <c r="G541" s="1" t="str">
        <f t="shared" si="66"/>
        <v/>
      </c>
      <c r="H541" s="2" t="str">
        <f t="shared" si="67"/>
        <v/>
      </c>
      <c r="I541" s="2" t="str">
        <f>IF(G541="",IF(G540="","",SUM($I$6:I540)),H541*$C$2)</f>
        <v/>
      </c>
      <c r="J541" s="2" t="str">
        <f>IF(G541="",IF(G540="","",SUM($J$6:J540)),K541-I541)</f>
        <v/>
      </c>
      <c r="K541" s="2" t="str">
        <f>IF(G541="",IF(G540="","",SUM(K$6:K540)),$H$6*(100%+$C$2)^$I$1*$C$2/((100%+$C$2)^$I$1-1))</f>
        <v/>
      </c>
    </row>
    <row r="542" spans="1:11" x14ac:dyDescent="0.35">
      <c r="A542" s="1" t="str">
        <f t="shared" si="64"/>
        <v/>
      </c>
      <c r="B542" s="2" t="str">
        <f t="shared" si="65"/>
        <v/>
      </c>
      <c r="C542" s="2" t="str">
        <f>IF(A542="",IF(A541="","",SUM($C$6:C541)),B542*$C$2)</f>
        <v/>
      </c>
      <c r="D542" s="2" t="str">
        <f>IF(A542="",IF(A541="","",SUM($D$6:D541)),($B$6/$I$1))</f>
        <v/>
      </c>
      <c r="E542" s="2" t="str">
        <f>IF(A542="",IF(A541="","",SUM($E$6:E541)),C542+D542)</f>
        <v/>
      </c>
      <c r="G542" s="1" t="str">
        <f t="shared" si="66"/>
        <v/>
      </c>
      <c r="H542" s="2" t="str">
        <f t="shared" si="67"/>
        <v/>
      </c>
      <c r="I542" s="2" t="str">
        <f>IF(G542="",IF(G541="","",SUM($I$6:I541)),H542*$C$2)</f>
        <v/>
      </c>
      <c r="J542" s="2" t="str">
        <f>IF(G542="",IF(G541="","",SUM($J$6:J541)),K542-I542)</f>
        <v/>
      </c>
      <c r="K542" s="2" t="str">
        <f>IF(G542="",IF(G541="","",SUM(K$6:K541)),$H$6*(100%+$C$2)^$I$1*$C$2/((100%+$C$2)^$I$1-1))</f>
        <v/>
      </c>
    </row>
    <row r="543" spans="1:11" x14ac:dyDescent="0.35">
      <c r="A543" s="1" t="str">
        <f t="shared" si="64"/>
        <v/>
      </c>
      <c r="B543" s="2" t="str">
        <f t="shared" si="65"/>
        <v/>
      </c>
      <c r="C543" s="2" t="str">
        <f>IF(A543="",IF(A542="","",SUM($C$6:C542)),B543*$C$2)</f>
        <v/>
      </c>
      <c r="D543" s="2" t="str">
        <f>IF(A543="",IF(A542="","",SUM($D$6:D542)),($B$6/$I$1))</f>
        <v/>
      </c>
      <c r="E543" s="2" t="str">
        <f>IF(A543="",IF(A542="","",SUM($E$6:E542)),C543+D543)</f>
        <v/>
      </c>
      <c r="G543" s="1" t="str">
        <f t="shared" si="66"/>
        <v/>
      </c>
      <c r="H543" s="2" t="str">
        <f t="shared" si="67"/>
        <v/>
      </c>
      <c r="I543" s="2" t="str">
        <f>IF(G543="",IF(G542="","",SUM($I$6:I542)),H543*$C$2)</f>
        <v/>
      </c>
      <c r="J543" s="2" t="str">
        <f>IF(G543="",IF(G542="","",SUM($J$6:J542)),K543-I543)</f>
        <v/>
      </c>
      <c r="K543" s="2" t="str">
        <f>IF(G543="",IF(G542="","",SUM(K$6:K542)),$H$6*(100%+$C$2)^$I$1*$C$2/((100%+$C$2)^$I$1-1))</f>
        <v/>
      </c>
    </row>
    <row r="544" spans="1:11" x14ac:dyDescent="0.35">
      <c r="A544" s="1" t="str">
        <f t="shared" si="64"/>
        <v/>
      </c>
      <c r="B544" s="2" t="str">
        <f t="shared" si="65"/>
        <v/>
      </c>
      <c r="C544" s="2" t="str">
        <f>IF(A544="",IF(A543="","",SUM($C$6:C543)),B544*$C$2)</f>
        <v/>
      </c>
      <c r="D544" s="2" t="str">
        <f>IF(A544="",IF(A543="","",SUM($D$6:D543)),($B$6/$I$1))</f>
        <v/>
      </c>
      <c r="E544" s="2" t="str">
        <f>IF(A544="",IF(A543="","",SUM($E$6:E543)),C544+D544)</f>
        <v/>
      </c>
      <c r="G544" s="1" t="str">
        <f t="shared" si="66"/>
        <v/>
      </c>
      <c r="H544" s="2" t="str">
        <f t="shared" si="67"/>
        <v/>
      </c>
      <c r="I544" s="2" t="str">
        <f>IF(G544="",IF(G543="","",SUM($I$6:I543)),H544*$C$2)</f>
        <v/>
      </c>
      <c r="J544" s="2" t="str">
        <f>IF(G544="",IF(G543="","",SUM($J$6:J543)),K544-I544)</f>
        <v/>
      </c>
      <c r="K544" s="2" t="str">
        <f>IF(G544="",IF(G543="","",SUM(K$6:K543)),$H$6*(100%+$C$2)^$I$1*$C$2/((100%+$C$2)^$I$1-1))</f>
        <v/>
      </c>
    </row>
    <row r="545" spans="1:11" x14ac:dyDescent="0.35">
      <c r="A545" s="1" t="str">
        <f t="shared" si="64"/>
        <v/>
      </c>
      <c r="B545" s="2" t="str">
        <f t="shared" si="65"/>
        <v/>
      </c>
      <c r="C545" s="2" t="str">
        <f>IF(A545="",IF(A544="","",SUM($C$6:C544)),B545*$C$2)</f>
        <v/>
      </c>
      <c r="D545" s="2" t="str">
        <f>IF(A545="",IF(A544="","",SUM($D$6:D544)),($B$6/$I$1))</f>
        <v/>
      </c>
      <c r="E545" s="2" t="str">
        <f>IF(A545="",IF(A544="","",SUM($E$6:E544)),C545+D545)</f>
        <v/>
      </c>
      <c r="G545" s="1" t="str">
        <f t="shared" si="66"/>
        <v/>
      </c>
      <c r="H545" s="2" t="str">
        <f t="shared" si="67"/>
        <v/>
      </c>
      <c r="I545" s="2" t="str">
        <f>IF(G545="",IF(G544="","",SUM($I$6:I544)),H545*$C$2)</f>
        <v/>
      </c>
      <c r="J545" s="2" t="str">
        <f>IF(G545="",IF(G544="","",SUM($J$6:J544)),K545-I545)</f>
        <v/>
      </c>
      <c r="K545" s="2" t="str">
        <f>IF(G545="",IF(G544="","",SUM(K$6:K544)),$H$6*(100%+$C$2)^$I$1*$C$2/((100%+$C$2)^$I$1-1))</f>
        <v/>
      </c>
    </row>
    <row r="546" spans="1:11" x14ac:dyDescent="0.35">
      <c r="A546" s="1" t="str">
        <f t="shared" si="64"/>
        <v/>
      </c>
      <c r="B546" s="2" t="str">
        <f t="shared" si="65"/>
        <v/>
      </c>
      <c r="C546" s="2" t="str">
        <f>IF(A546="",IF(A545="","",SUM($C$6:C545)),B546*$C$2)</f>
        <v/>
      </c>
      <c r="D546" s="2" t="str">
        <f>IF(A546="",IF(A545="","",SUM($D$6:D545)),($B$6/$I$1))</f>
        <v/>
      </c>
      <c r="E546" s="2" t="str">
        <f>IF(A546="",IF(A545="","",SUM($E$6:E545)),C546+D546)</f>
        <v/>
      </c>
      <c r="G546" s="1" t="str">
        <f t="shared" si="66"/>
        <v/>
      </c>
      <c r="H546" s="2" t="str">
        <f t="shared" si="67"/>
        <v/>
      </c>
      <c r="I546" s="2" t="str">
        <f>IF(G546="",IF(G545="","",SUM($I$6:I545)),H546*$C$2)</f>
        <v/>
      </c>
      <c r="J546" s="2" t="str">
        <f>IF(G546="",IF(G545="","",SUM($J$6:J545)),K546-I546)</f>
        <v/>
      </c>
      <c r="K546" s="2" t="str">
        <f>IF(G546="",IF(G545="","",SUM(K$6:K545)),$H$6*(100%+$C$2)^$I$1*$C$2/((100%+$C$2)^$I$1-1))</f>
        <v/>
      </c>
    </row>
    <row r="547" spans="1:11" x14ac:dyDescent="0.35">
      <c r="A547" s="1" t="str">
        <f t="shared" si="64"/>
        <v/>
      </c>
      <c r="B547" s="2" t="str">
        <f t="shared" si="65"/>
        <v/>
      </c>
      <c r="C547" s="2" t="str">
        <f>IF(A547="",IF(A546="","",SUM($C$6:C546)),B547*$C$2)</f>
        <v/>
      </c>
      <c r="D547" s="2" t="str">
        <f>IF(A547="",IF(A546="","",SUM($D$6:D546)),($B$6/$I$1))</f>
        <v/>
      </c>
      <c r="E547" s="2" t="str">
        <f>IF(A547="",IF(A546="","",SUM($E$6:E546)),C547+D547)</f>
        <v/>
      </c>
      <c r="G547" s="1" t="str">
        <f t="shared" si="66"/>
        <v/>
      </c>
      <c r="H547" s="2" t="str">
        <f t="shared" si="67"/>
        <v/>
      </c>
      <c r="I547" s="2" t="str">
        <f>IF(G547="",IF(G546="","",SUM($I$6:I546)),H547*$C$2)</f>
        <v/>
      </c>
      <c r="J547" s="2" t="str">
        <f>IF(G547="",IF(G546="","",SUM($J$6:J546)),K547-I547)</f>
        <v/>
      </c>
      <c r="K547" s="2" t="str">
        <f>IF(G547="",IF(G546="","",SUM(K$6:K546)),$H$6*(100%+$C$2)^$I$1*$C$2/((100%+$C$2)^$I$1-1))</f>
        <v/>
      </c>
    </row>
    <row r="548" spans="1:11" x14ac:dyDescent="0.35">
      <c r="A548" s="1" t="str">
        <f t="shared" si="64"/>
        <v/>
      </c>
      <c r="B548" s="2" t="str">
        <f t="shared" si="65"/>
        <v/>
      </c>
      <c r="C548" s="2" t="str">
        <f>IF(A548="",IF(A547="","",SUM($C$6:C547)),B548*$C$2)</f>
        <v/>
      </c>
      <c r="D548" s="2" t="str">
        <f>IF(A548="",IF(A547="","",SUM($D$6:D547)),($B$6/$I$1))</f>
        <v/>
      </c>
      <c r="E548" s="2" t="str">
        <f>IF(A548="",IF(A547="","",SUM($E$6:E547)),C548+D548)</f>
        <v/>
      </c>
      <c r="G548" s="1" t="str">
        <f t="shared" si="66"/>
        <v/>
      </c>
      <c r="H548" s="2" t="str">
        <f t="shared" si="67"/>
        <v/>
      </c>
      <c r="I548" s="2" t="str">
        <f>IF(G548="",IF(G547="","",SUM($I$6:I547)),H548*$C$2)</f>
        <v/>
      </c>
      <c r="J548" s="2" t="str">
        <f>IF(G548="",IF(G547="","",SUM($J$6:J547)),K548-I548)</f>
        <v/>
      </c>
      <c r="K548" s="2" t="str">
        <f>IF(G548="",IF(G547="","",SUM(K$6:K547)),$H$6*(100%+$C$2)^$I$1*$C$2/((100%+$C$2)^$I$1-1))</f>
        <v/>
      </c>
    </row>
    <row r="549" spans="1:11" x14ac:dyDescent="0.35">
      <c r="A549" s="1" t="str">
        <f t="shared" si="64"/>
        <v/>
      </c>
      <c r="B549" s="2" t="str">
        <f t="shared" si="65"/>
        <v/>
      </c>
      <c r="C549" s="2" t="str">
        <f>IF(A549="",IF(A548="","",SUM($C$6:C548)),B549*$C$2)</f>
        <v/>
      </c>
      <c r="D549" s="2" t="str">
        <f>IF(A549="",IF(A548="","",SUM($D$6:D548)),($B$6/$I$1))</f>
        <v/>
      </c>
      <c r="E549" s="2" t="str">
        <f>IF(A549="",IF(A548="","",SUM($E$6:E548)),C549+D549)</f>
        <v/>
      </c>
      <c r="G549" s="1" t="str">
        <f t="shared" si="66"/>
        <v/>
      </c>
      <c r="H549" s="2" t="str">
        <f t="shared" si="67"/>
        <v/>
      </c>
      <c r="I549" s="2" t="str">
        <f>IF(G549="",IF(G548="","",SUM($I$6:I548)),H549*$C$2)</f>
        <v/>
      </c>
      <c r="J549" s="2" t="str">
        <f>IF(G549="",IF(G548="","",SUM($J$6:J548)),K549-I549)</f>
        <v/>
      </c>
      <c r="K549" s="2" t="str">
        <f>IF(G549="",IF(G548="","",SUM(K$6:K548)),$H$6*(100%+$C$2)^$I$1*$C$2/((100%+$C$2)^$I$1-1))</f>
        <v/>
      </c>
    </row>
    <row r="550" spans="1:11" x14ac:dyDescent="0.35">
      <c r="A550" s="1" t="str">
        <f t="shared" si="64"/>
        <v/>
      </c>
      <c r="B550" s="2" t="str">
        <f t="shared" si="65"/>
        <v/>
      </c>
      <c r="C550" s="2" t="str">
        <f>IF(A550="",IF(A549="","",SUM($C$6:C549)),B550*$C$2)</f>
        <v/>
      </c>
      <c r="D550" s="2" t="str">
        <f>IF(A550="",IF(A549="","",SUM($D$6:D549)),($B$6/$I$1))</f>
        <v/>
      </c>
      <c r="E550" s="2" t="str">
        <f>IF(A550="",IF(A549="","",SUM($E$6:E549)),C550+D550)</f>
        <v/>
      </c>
      <c r="G550" s="1" t="str">
        <f t="shared" si="66"/>
        <v/>
      </c>
      <c r="H550" s="2" t="str">
        <f t="shared" si="67"/>
        <v/>
      </c>
      <c r="I550" s="2" t="str">
        <f>IF(G550="",IF(G549="","",SUM($I$6:I549)),H550*$C$2)</f>
        <v/>
      </c>
      <c r="J550" s="2" t="str">
        <f>IF(G550="",IF(G549="","",SUM($J$6:J549)),K550-I550)</f>
        <v/>
      </c>
      <c r="K550" s="2" t="str">
        <f>IF(G550="",IF(G549="","",SUM(K$6:K549)),$H$6*(100%+$C$2)^$I$1*$C$2/((100%+$C$2)^$I$1-1))</f>
        <v/>
      </c>
    </row>
    <row r="551" spans="1:11" x14ac:dyDescent="0.35">
      <c r="A551" s="1" t="str">
        <f t="shared" si="64"/>
        <v/>
      </c>
      <c r="B551" s="2" t="str">
        <f t="shared" si="65"/>
        <v/>
      </c>
      <c r="C551" s="2" t="str">
        <f>IF(A551="",IF(A550="","",SUM($C$6:C550)),B551*$C$2)</f>
        <v/>
      </c>
      <c r="D551" s="2" t="str">
        <f>IF(A551="",IF(A550="","",SUM($D$6:D550)),($B$6/$I$1))</f>
        <v/>
      </c>
      <c r="E551" s="2" t="str">
        <f>IF(A551="",IF(A550="","",SUM($E$6:E550)),C551+D551)</f>
        <v/>
      </c>
      <c r="G551" s="1" t="str">
        <f t="shared" si="66"/>
        <v/>
      </c>
      <c r="H551" s="2" t="str">
        <f t="shared" si="67"/>
        <v/>
      </c>
      <c r="I551" s="2" t="str">
        <f>IF(G551="",IF(G550="","",SUM($I$6:I550)),H551*$C$2)</f>
        <v/>
      </c>
      <c r="J551" s="2" t="str">
        <f>IF(G551="",IF(G550="","",SUM($J$6:J550)),K551-I551)</f>
        <v/>
      </c>
      <c r="K551" s="2" t="str">
        <f>IF(G551="",IF(G550="","",SUM(K$6:K550)),$H$6*(100%+$C$2)^$I$1*$C$2/((100%+$C$2)^$I$1-1))</f>
        <v/>
      </c>
    </row>
    <row r="552" spans="1:11" x14ac:dyDescent="0.35">
      <c r="A552" s="1" t="str">
        <f t="shared" si="64"/>
        <v/>
      </c>
      <c r="B552" s="2" t="str">
        <f t="shared" si="65"/>
        <v/>
      </c>
      <c r="C552" s="2" t="str">
        <f>IF(A552="",IF(A551="","",SUM($C$6:C551)),B552*$C$2)</f>
        <v/>
      </c>
      <c r="D552" s="2" t="str">
        <f>IF(A552="",IF(A551="","",SUM($D$6:D551)),($B$6/$I$1))</f>
        <v/>
      </c>
      <c r="E552" s="2" t="str">
        <f>IF(A552="",IF(A551="","",SUM($E$6:E551)),C552+D552)</f>
        <v/>
      </c>
      <c r="G552" s="1" t="str">
        <f t="shared" si="66"/>
        <v/>
      </c>
      <c r="H552" s="2" t="str">
        <f t="shared" si="67"/>
        <v/>
      </c>
      <c r="I552" s="2" t="str">
        <f>IF(G552="",IF(G551="","",SUM($I$6:I551)),H552*$C$2)</f>
        <v/>
      </c>
      <c r="J552" s="2" t="str">
        <f>IF(G552="",IF(G551="","",SUM($J$6:J551)),K552-I552)</f>
        <v/>
      </c>
      <c r="K552" s="2" t="str">
        <f>IF(G552="",IF(G551="","",SUM(K$6:K551)),$H$6*(100%+$C$2)^$I$1*$C$2/((100%+$C$2)^$I$1-1))</f>
        <v/>
      </c>
    </row>
    <row r="553" spans="1:11" x14ac:dyDescent="0.35">
      <c r="A553" s="1" t="str">
        <f t="shared" si="64"/>
        <v/>
      </c>
      <c r="B553" s="2" t="str">
        <f t="shared" si="65"/>
        <v/>
      </c>
      <c r="C553" s="2" t="str">
        <f>IF(A553="",IF(A552="","",SUM($C$6:C552)),B553*$C$2)</f>
        <v/>
      </c>
      <c r="D553" s="2" t="str">
        <f>IF(A553="",IF(A552="","",SUM($D$6:D552)),($B$6/$I$1))</f>
        <v/>
      </c>
      <c r="E553" s="2" t="str">
        <f>IF(A553="",IF(A552="","",SUM($E$6:E552)),C553+D553)</f>
        <v/>
      </c>
      <c r="G553" s="1" t="str">
        <f t="shared" si="66"/>
        <v/>
      </c>
      <c r="H553" s="2" t="str">
        <f t="shared" si="67"/>
        <v/>
      </c>
      <c r="I553" s="2" t="str">
        <f>IF(G553="",IF(G552="","",SUM($I$6:I552)),H553*$C$2)</f>
        <v/>
      </c>
      <c r="J553" s="2" t="str">
        <f>IF(G553="",IF(G552="","",SUM($J$6:J552)),K553-I553)</f>
        <v/>
      </c>
      <c r="K553" s="2" t="str">
        <f>IF(G553="",IF(G552="","",SUM(K$6:K552)),$H$6*(100%+$C$2)^$I$1*$C$2/((100%+$C$2)^$I$1-1))</f>
        <v/>
      </c>
    </row>
    <row r="554" spans="1:11" x14ac:dyDescent="0.35">
      <c r="A554" s="1" t="str">
        <f t="shared" si="64"/>
        <v/>
      </c>
      <c r="B554" s="2" t="str">
        <f t="shared" si="65"/>
        <v/>
      </c>
      <c r="C554" s="2" t="str">
        <f>IF(A554="",IF(A553="","",SUM($C$6:C553)),B554*$C$2)</f>
        <v/>
      </c>
      <c r="D554" s="2" t="str">
        <f>IF(A554="",IF(A553="","",SUM($D$6:D553)),($B$6/$I$1))</f>
        <v/>
      </c>
      <c r="E554" s="2" t="str">
        <f>IF(A554="",IF(A553="","",SUM($E$6:E553)),C554+D554)</f>
        <v/>
      </c>
      <c r="G554" s="1" t="str">
        <f t="shared" si="66"/>
        <v/>
      </c>
      <c r="H554" s="2" t="str">
        <f t="shared" si="67"/>
        <v/>
      </c>
      <c r="I554" s="2" t="str">
        <f>IF(G554="",IF(G553="","",SUM($I$6:I553)),H554*$C$2)</f>
        <v/>
      </c>
      <c r="J554" s="2" t="str">
        <f>IF(G554="",IF(G553="","",SUM($J$6:J553)),K554-I554)</f>
        <v/>
      </c>
      <c r="K554" s="2" t="str">
        <f>IF(G554="",IF(G553="","",SUM(K$6:K553)),$H$6*(100%+$C$2)^$I$1*$C$2/((100%+$C$2)^$I$1-1))</f>
        <v/>
      </c>
    </row>
    <row r="555" spans="1:11" x14ac:dyDescent="0.35">
      <c r="A555" s="1" t="str">
        <f t="shared" si="64"/>
        <v/>
      </c>
      <c r="B555" s="2" t="str">
        <f t="shared" si="65"/>
        <v/>
      </c>
      <c r="C555" s="2" t="str">
        <f>IF(A555="",IF(A554="","",SUM($C$6:C554)),B555*$C$2)</f>
        <v/>
      </c>
      <c r="D555" s="2" t="str">
        <f>IF(A555="",IF(A554="","",SUM($D$6:D554)),($B$6/$I$1))</f>
        <v/>
      </c>
      <c r="E555" s="2" t="str">
        <f>IF(A555="",IF(A554="","",SUM($E$6:E554)),C555+D555)</f>
        <v/>
      </c>
      <c r="G555" s="1" t="str">
        <f t="shared" si="66"/>
        <v/>
      </c>
      <c r="H555" s="2" t="str">
        <f t="shared" si="67"/>
        <v/>
      </c>
      <c r="I555" s="2" t="str">
        <f>IF(G555="",IF(G554="","",SUM($I$6:I554)),H555*$C$2)</f>
        <v/>
      </c>
      <c r="J555" s="2" t="str">
        <f>IF(G555="",IF(G554="","",SUM($J$6:J554)),K555-I555)</f>
        <v/>
      </c>
      <c r="K555" s="2" t="str">
        <f>IF(G555="",IF(G554="","",SUM(K$6:K554)),$H$6*(100%+$C$2)^$I$1*$C$2/((100%+$C$2)^$I$1-1))</f>
        <v/>
      </c>
    </row>
    <row r="556" spans="1:11" x14ac:dyDescent="0.35">
      <c r="A556" s="1" t="str">
        <f t="shared" si="64"/>
        <v/>
      </c>
      <c r="B556" s="2" t="str">
        <f t="shared" si="65"/>
        <v/>
      </c>
      <c r="C556" s="2" t="str">
        <f>IF(A556="",IF(A555="","",SUM($C$6:C555)),B556*$C$2)</f>
        <v/>
      </c>
      <c r="D556" s="2" t="str">
        <f>IF(A556="",IF(A555="","",SUM($D$6:D555)),($B$6/$I$1))</f>
        <v/>
      </c>
      <c r="E556" s="2" t="str">
        <f>IF(A556="",IF(A555="","",SUM($E$6:E555)),C556+D556)</f>
        <v/>
      </c>
      <c r="G556" s="1" t="str">
        <f t="shared" si="66"/>
        <v/>
      </c>
      <c r="H556" s="2" t="str">
        <f t="shared" si="67"/>
        <v/>
      </c>
      <c r="I556" s="2" t="str">
        <f>IF(G556="",IF(G555="","",SUM($I$6:I555)),H556*$C$2)</f>
        <v/>
      </c>
      <c r="J556" s="2" t="str">
        <f>IF(G556="",IF(G555="","",SUM($J$6:J555)),K556-I556)</f>
        <v/>
      </c>
      <c r="K556" s="2" t="str">
        <f>IF(G556="",IF(G555="","",SUM(K$6:K555)),$H$6*(100%+$C$2)^$I$1*$C$2/((100%+$C$2)^$I$1-1))</f>
        <v/>
      </c>
    </row>
    <row r="557" spans="1:11" x14ac:dyDescent="0.35">
      <c r="A557" s="1" t="str">
        <f t="shared" si="64"/>
        <v/>
      </c>
      <c r="B557" s="2" t="str">
        <f t="shared" si="65"/>
        <v/>
      </c>
      <c r="C557" s="2" t="str">
        <f>IF(A557="",IF(A556="","",SUM($C$6:C556)),B557*$C$2)</f>
        <v/>
      </c>
      <c r="D557" s="2" t="str">
        <f>IF(A557="",IF(A556="","",SUM($D$6:D556)),($B$6/$I$1))</f>
        <v/>
      </c>
      <c r="E557" s="2" t="str">
        <f>IF(A557="",IF(A556="","",SUM($E$6:E556)),C557+D557)</f>
        <v/>
      </c>
      <c r="G557" s="1" t="str">
        <f t="shared" si="66"/>
        <v/>
      </c>
      <c r="H557" s="2" t="str">
        <f t="shared" si="67"/>
        <v/>
      </c>
      <c r="I557" s="2" t="str">
        <f>IF(G557="",IF(G556="","",SUM($I$6:I556)),H557*$C$2)</f>
        <v/>
      </c>
      <c r="J557" s="2" t="str">
        <f>IF(G557="",IF(G556="","",SUM($J$6:J556)),K557-I557)</f>
        <v/>
      </c>
      <c r="K557" s="2" t="str">
        <f>IF(G557="",IF(G556="","",SUM(K$6:K556)),$H$6*(100%+$C$2)^$I$1*$C$2/((100%+$C$2)^$I$1-1))</f>
        <v/>
      </c>
    </row>
    <row r="558" spans="1:11" x14ac:dyDescent="0.35">
      <c r="A558" s="1" t="str">
        <f t="shared" si="64"/>
        <v/>
      </c>
      <c r="B558" s="2" t="str">
        <f t="shared" si="65"/>
        <v/>
      </c>
      <c r="C558" s="2" t="str">
        <f>IF(A558="",IF(A557="","",SUM($C$6:C557)),B558*$C$2)</f>
        <v/>
      </c>
      <c r="D558" s="2" t="str">
        <f>IF(A558="",IF(A557="","",SUM($D$6:D557)),($B$6/$I$1))</f>
        <v/>
      </c>
      <c r="E558" s="2" t="str">
        <f>IF(A558="",IF(A557="","",SUM($E$6:E557)),C558+D558)</f>
        <v/>
      </c>
      <c r="G558" s="1" t="str">
        <f t="shared" si="66"/>
        <v/>
      </c>
      <c r="H558" s="2" t="str">
        <f t="shared" si="67"/>
        <v/>
      </c>
      <c r="I558" s="2" t="str">
        <f>IF(G558="",IF(G557="","",SUM($I$6:I557)),H558*$C$2)</f>
        <v/>
      </c>
      <c r="J558" s="2" t="str">
        <f>IF(G558="",IF(G557="","",SUM($J$6:J557)),K558-I558)</f>
        <v/>
      </c>
      <c r="K558" s="2" t="str">
        <f>IF(G558="",IF(G557="","",SUM(K$6:K557)),$H$6*(100%+$C$2)^$I$1*$C$2/((100%+$C$2)^$I$1-1))</f>
        <v/>
      </c>
    </row>
    <row r="559" spans="1:11" x14ac:dyDescent="0.35">
      <c r="A559" s="1" t="str">
        <f t="shared" si="64"/>
        <v/>
      </c>
      <c r="B559" s="2" t="str">
        <f t="shared" si="65"/>
        <v/>
      </c>
      <c r="C559" s="2" t="str">
        <f>IF(A559="",IF(A558="","",SUM($C$6:C558)),B559*$C$2)</f>
        <v/>
      </c>
      <c r="D559" s="2" t="str">
        <f>IF(A559="",IF(A558="","",SUM($D$6:D558)),($B$6/$I$1))</f>
        <v/>
      </c>
      <c r="E559" s="2" t="str">
        <f>IF(A559="",IF(A558="","",SUM($E$6:E558)),C559+D559)</f>
        <v/>
      </c>
      <c r="G559" s="1" t="str">
        <f t="shared" si="66"/>
        <v/>
      </c>
      <c r="H559" s="2" t="str">
        <f t="shared" si="67"/>
        <v/>
      </c>
      <c r="I559" s="2" t="str">
        <f>IF(G559="",IF(G558="","",SUM($I$6:I558)),H559*$C$2)</f>
        <v/>
      </c>
      <c r="J559" s="2" t="str">
        <f>IF(G559="",IF(G558="","",SUM($J$6:J558)),K559-I559)</f>
        <v/>
      </c>
      <c r="K559" s="2" t="str">
        <f>IF(G559="",IF(G558="","",SUM(K$6:K558)),$H$6*(100%+$C$2)^$I$1*$C$2/((100%+$C$2)^$I$1-1))</f>
        <v/>
      </c>
    </row>
    <row r="560" spans="1:11" x14ac:dyDescent="0.35">
      <c r="A560" s="1" t="str">
        <f t="shared" si="64"/>
        <v/>
      </c>
      <c r="B560" s="2" t="str">
        <f t="shared" si="65"/>
        <v/>
      </c>
      <c r="C560" s="2" t="str">
        <f>IF(A560="",IF(A559="","",SUM($C$6:C559)),B560*$C$2)</f>
        <v/>
      </c>
      <c r="D560" s="2" t="str">
        <f>IF(A560="",IF(A559="","",SUM($D$6:D559)),($B$6/$I$1))</f>
        <v/>
      </c>
      <c r="E560" s="2" t="str">
        <f>IF(A560="",IF(A559="","",SUM($E$6:E559)),C560+D560)</f>
        <v/>
      </c>
      <c r="G560" s="1" t="str">
        <f t="shared" si="66"/>
        <v/>
      </c>
      <c r="H560" s="2" t="str">
        <f t="shared" si="67"/>
        <v/>
      </c>
      <c r="I560" s="2" t="str">
        <f>IF(G560="",IF(G559="","",SUM($I$6:I559)),H560*$C$2)</f>
        <v/>
      </c>
      <c r="J560" s="2" t="str">
        <f>IF(G560="",IF(G559="","",SUM($J$6:J559)),K560-I560)</f>
        <v/>
      </c>
      <c r="K560" s="2" t="str">
        <f>IF(G560="",IF(G559="","",SUM(K$6:K559)),$H$6*(100%+$C$2)^$I$1*$C$2/((100%+$C$2)^$I$1-1))</f>
        <v/>
      </c>
    </row>
    <row r="561" spans="1:11" x14ac:dyDescent="0.35">
      <c r="A561" s="1" t="str">
        <f t="shared" si="64"/>
        <v/>
      </c>
      <c r="B561" s="2" t="str">
        <f t="shared" si="65"/>
        <v/>
      </c>
      <c r="C561" s="2" t="str">
        <f>IF(A561="",IF(A560="","",SUM($C$6:C560)),B561*$C$2)</f>
        <v/>
      </c>
      <c r="D561" s="2" t="str">
        <f>IF(A561="",IF(A560="","",SUM($D$6:D560)),($B$6/$I$1))</f>
        <v/>
      </c>
      <c r="E561" s="2" t="str">
        <f>IF(A561="",IF(A560="","",SUM($E$6:E560)),C561+D561)</f>
        <v/>
      </c>
      <c r="G561" s="1" t="str">
        <f t="shared" si="66"/>
        <v/>
      </c>
      <c r="H561" s="2" t="str">
        <f t="shared" si="67"/>
        <v/>
      </c>
      <c r="I561" s="2" t="str">
        <f>IF(G561="",IF(G560="","",SUM($I$6:I560)),H561*$C$2)</f>
        <v/>
      </c>
      <c r="J561" s="2" t="str">
        <f>IF(G561="",IF(G560="","",SUM($J$6:J560)),K561-I561)</f>
        <v/>
      </c>
      <c r="K561" s="2" t="str">
        <f>IF(G561="",IF(G560="","",SUM(K$6:K560)),$H$6*(100%+$C$2)^$I$1*$C$2/((100%+$C$2)^$I$1-1))</f>
        <v/>
      </c>
    </row>
    <row r="562" spans="1:11" x14ac:dyDescent="0.35">
      <c r="A562" s="1" t="str">
        <f t="shared" si="64"/>
        <v/>
      </c>
      <c r="B562" s="2" t="str">
        <f t="shared" si="65"/>
        <v/>
      </c>
      <c r="C562" s="2" t="str">
        <f>IF(A562="",IF(A561="","",SUM($C$6:C561)),B562*$C$2)</f>
        <v/>
      </c>
      <c r="D562" s="2" t="str">
        <f>IF(A562="",IF(A561="","",SUM($D$6:D561)),($B$6/$I$1))</f>
        <v/>
      </c>
      <c r="E562" s="2" t="str">
        <f>IF(A562="",IF(A561="","",SUM($E$6:E561)),C562+D562)</f>
        <v/>
      </c>
      <c r="G562" s="1" t="str">
        <f t="shared" si="66"/>
        <v/>
      </c>
      <c r="H562" s="2" t="str">
        <f t="shared" si="67"/>
        <v/>
      </c>
      <c r="I562" s="2" t="str">
        <f>IF(G562="",IF(G561="","",SUM($I$6:I561)),H562*$C$2)</f>
        <v/>
      </c>
      <c r="J562" s="2" t="str">
        <f>IF(G562="",IF(G561="","",SUM($J$6:J561)),K562-I562)</f>
        <v/>
      </c>
      <c r="K562" s="2" t="str">
        <f>IF(G562="",IF(G561="","",SUM(K$6:K561)),$H$6*(100%+$C$2)^$I$1*$C$2/((100%+$C$2)^$I$1-1))</f>
        <v/>
      </c>
    </row>
    <row r="563" spans="1:11" x14ac:dyDescent="0.35">
      <c r="A563" s="1" t="str">
        <f t="shared" si="64"/>
        <v/>
      </c>
      <c r="B563" s="2" t="str">
        <f t="shared" si="65"/>
        <v/>
      </c>
      <c r="C563" s="2" t="str">
        <f>IF(A563="",IF(A562="","",SUM($C$6:C562)),B563*$C$2)</f>
        <v/>
      </c>
      <c r="D563" s="2" t="str">
        <f>IF(A563="",IF(A562="","",SUM($D$6:D562)),($B$6/$I$1))</f>
        <v/>
      </c>
      <c r="E563" s="2" t="str">
        <f>IF(A563="",IF(A562="","",SUM($E$6:E562)),C563+D563)</f>
        <v/>
      </c>
      <c r="G563" s="1" t="str">
        <f t="shared" si="66"/>
        <v/>
      </c>
      <c r="H563" s="2" t="str">
        <f t="shared" si="67"/>
        <v/>
      </c>
      <c r="I563" s="2" t="str">
        <f>IF(G563="",IF(G562="","",SUM($I$6:I562)),H563*$C$2)</f>
        <v/>
      </c>
      <c r="J563" s="2" t="str">
        <f>IF(G563="",IF(G562="","",SUM($J$6:J562)),K563-I563)</f>
        <v/>
      </c>
      <c r="K563" s="2" t="str">
        <f>IF(G563="",IF(G562="","",SUM(K$6:K562)),$H$6*(100%+$C$2)^$I$1*$C$2/((100%+$C$2)^$I$1-1))</f>
        <v/>
      </c>
    </row>
    <row r="564" spans="1:11" x14ac:dyDescent="0.35">
      <c r="A564" s="1" t="str">
        <f t="shared" si="64"/>
        <v/>
      </c>
      <c r="B564" s="2" t="str">
        <f t="shared" si="65"/>
        <v/>
      </c>
      <c r="C564" s="2" t="str">
        <f>IF(A564="",IF(A563="","",SUM($C$6:C563)),B564*$C$2)</f>
        <v/>
      </c>
      <c r="D564" s="2" t="str">
        <f>IF(A564="",IF(A563="","",SUM($D$6:D563)),($B$6/$I$1))</f>
        <v/>
      </c>
      <c r="E564" s="2" t="str">
        <f>IF(A564="",IF(A563="","",SUM($E$6:E563)),C564+D564)</f>
        <v/>
      </c>
      <c r="G564" s="1" t="str">
        <f t="shared" si="66"/>
        <v/>
      </c>
      <c r="H564" s="2" t="str">
        <f t="shared" si="67"/>
        <v/>
      </c>
      <c r="I564" s="2" t="str">
        <f>IF(G564="",IF(G563="","",SUM($I$6:I563)),H564*$C$2)</f>
        <v/>
      </c>
      <c r="J564" s="2" t="str">
        <f>IF(G564="",IF(G563="","",SUM($J$6:J563)),K564-I564)</f>
        <v/>
      </c>
      <c r="K564" s="2" t="str">
        <f>IF(G564="",IF(G563="","",SUM(K$6:K563)),$H$6*(100%+$C$2)^$I$1*$C$2/((100%+$C$2)^$I$1-1))</f>
        <v/>
      </c>
    </row>
    <row r="565" spans="1:11" x14ac:dyDescent="0.35">
      <c r="A565" s="1" t="str">
        <f t="shared" si="64"/>
        <v/>
      </c>
      <c r="B565" s="2" t="str">
        <f t="shared" si="65"/>
        <v/>
      </c>
      <c r="C565" s="2" t="str">
        <f>IF(A565="",IF(A564="","",SUM($C$6:C564)),B565*$C$2)</f>
        <v/>
      </c>
      <c r="D565" s="2" t="str">
        <f>IF(A565="",IF(A564="","",SUM($D$6:D564)),($B$6/$I$1))</f>
        <v/>
      </c>
      <c r="E565" s="2" t="str">
        <f>IF(A565="",IF(A564="","",SUM($E$6:E564)),C565+D565)</f>
        <v/>
      </c>
      <c r="G565" s="1" t="str">
        <f t="shared" si="66"/>
        <v/>
      </c>
      <c r="H565" s="2" t="str">
        <f t="shared" si="67"/>
        <v/>
      </c>
      <c r="I565" s="2" t="str">
        <f>IF(G565="",IF(G564="","",SUM($I$6:I564)),H565*$C$2)</f>
        <v/>
      </c>
      <c r="J565" s="2" t="str">
        <f>IF(G565="",IF(G564="","",SUM($J$6:J564)),K565-I565)</f>
        <v/>
      </c>
      <c r="K565" s="2" t="str">
        <f>IF(G565="",IF(G564="","",SUM(K$6:K564)),$H$6*(100%+$C$2)^$I$1*$C$2/((100%+$C$2)^$I$1-1))</f>
        <v/>
      </c>
    </row>
    <row r="566" spans="1:11" x14ac:dyDescent="0.35">
      <c r="A566" s="1" t="str">
        <f t="shared" si="64"/>
        <v/>
      </c>
      <c r="B566" s="2" t="str">
        <f t="shared" si="65"/>
        <v/>
      </c>
      <c r="C566" s="2" t="str">
        <f>IF(A566="",IF(A565="","",SUM($C$6:C565)),B566*$C$2)</f>
        <v/>
      </c>
      <c r="D566" s="2" t="str">
        <f>IF(A566="",IF(A565="","",SUM($D$6:D565)),($B$6/$I$1))</f>
        <v/>
      </c>
      <c r="E566" s="2" t="str">
        <f>IF(A566="",IF(A565="","",SUM($E$6:E565)),C566+D566)</f>
        <v/>
      </c>
      <c r="G566" s="1" t="str">
        <f t="shared" si="66"/>
        <v/>
      </c>
      <c r="H566" s="2" t="str">
        <f t="shared" si="67"/>
        <v/>
      </c>
      <c r="I566" s="2" t="str">
        <f>IF(G566="",IF(G565="","",SUM($I$6:I565)),H566*$C$2)</f>
        <v/>
      </c>
      <c r="J566" s="2" t="str">
        <f>IF(G566="",IF(G565="","",SUM($J$6:J565)),K566-I566)</f>
        <v/>
      </c>
      <c r="K566" s="2" t="str">
        <f>IF(G566="",IF(G565="","",SUM(K$6:K565)),$H$6*(100%+$C$2)^$I$1*$C$2/((100%+$C$2)^$I$1-1))</f>
        <v/>
      </c>
    </row>
    <row r="567" spans="1:11" x14ac:dyDescent="0.35">
      <c r="A567" s="1" t="str">
        <f t="shared" si="64"/>
        <v/>
      </c>
      <c r="B567" s="2" t="str">
        <f t="shared" si="65"/>
        <v/>
      </c>
      <c r="C567" s="2" t="str">
        <f>IF(A567="",IF(A566="","",SUM($C$6:C566)),B567*$C$2)</f>
        <v/>
      </c>
      <c r="D567" s="2" t="str">
        <f>IF(A567="",IF(A566="","",SUM($D$6:D566)),($B$6/$I$1))</f>
        <v/>
      </c>
      <c r="E567" s="2" t="str">
        <f>IF(A567="",IF(A566="","",SUM($E$6:E566)),C567+D567)</f>
        <v/>
      </c>
      <c r="G567" s="1" t="str">
        <f t="shared" si="66"/>
        <v/>
      </c>
      <c r="H567" s="2" t="str">
        <f t="shared" si="67"/>
        <v/>
      </c>
      <c r="I567" s="2" t="str">
        <f>IF(G567="",IF(G566="","",SUM($I$6:I566)),H567*$C$2)</f>
        <v/>
      </c>
      <c r="J567" s="2" t="str">
        <f>IF(G567="",IF(G566="","",SUM($J$6:J566)),K567-I567)</f>
        <v/>
      </c>
      <c r="K567" s="2" t="str">
        <f>IF(G567="",IF(G566="","",SUM(K$6:K566)),$H$6*(100%+$C$2)^$I$1*$C$2/((100%+$C$2)^$I$1-1))</f>
        <v/>
      </c>
    </row>
    <row r="568" spans="1:11" x14ac:dyDescent="0.35">
      <c r="A568" s="1" t="str">
        <f t="shared" si="64"/>
        <v/>
      </c>
      <c r="B568" s="2" t="str">
        <f t="shared" si="65"/>
        <v/>
      </c>
      <c r="C568" s="2" t="str">
        <f>IF(A568="",IF(A567="","",SUM($C$6:C567)),B568*$C$2)</f>
        <v/>
      </c>
      <c r="D568" s="2" t="str">
        <f>IF(A568="",IF(A567="","",SUM($D$6:D567)),($B$6/$I$1))</f>
        <v/>
      </c>
      <c r="E568" s="2" t="str">
        <f>IF(A568="",IF(A567="","",SUM($E$6:E567)),C568+D568)</f>
        <v/>
      </c>
      <c r="G568" s="1" t="str">
        <f t="shared" si="66"/>
        <v/>
      </c>
      <c r="H568" s="2" t="str">
        <f t="shared" si="67"/>
        <v/>
      </c>
      <c r="I568" s="2" t="str">
        <f>IF(G568="",IF(G567="","",SUM($I$6:I567)),H568*$C$2)</f>
        <v/>
      </c>
      <c r="J568" s="2" t="str">
        <f>IF(G568="",IF(G567="","",SUM($J$6:J567)),K568-I568)</f>
        <v/>
      </c>
      <c r="K568" s="2" t="str">
        <f>IF(G568="",IF(G567="","",SUM(K$6:K567)),$H$6*(100%+$C$2)^$I$1*$C$2/((100%+$C$2)^$I$1-1))</f>
        <v/>
      </c>
    </row>
    <row r="569" spans="1:11" x14ac:dyDescent="0.35">
      <c r="A569" s="1" t="str">
        <f t="shared" si="64"/>
        <v/>
      </c>
      <c r="B569" s="2" t="str">
        <f t="shared" si="65"/>
        <v/>
      </c>
      <c r="C569" s="2" t="str">
        <f>IF(A569="",IF(A568="","",SUM($C$6:C568)),B569*$C$2)</f>
        <v/>
      </c>
      <c r="D569" s="2" t="str">
        <f>IF(A569="",IF(A568="","",SUM($D$6:D568)),($B$6/$I$1))</f>
        <v/>
      </c>
      <c r="E569" s="2" t="str">
        <f>IF(A569="",IF(A568="","",SUM($E$6:E568)),C569+D569)</f>
        <v/>
      </c>
      <c r="G569" s="1" t="str">
        <f t="shared" si="66"/>
        <v/>
      </c>
      <c r="H569" s="2" t="str">
        <f t="shared" si="67"/>
        <v/>
      </c>
      <c r="I569" s="2" t="str">
        <f>IF(G569="",IF(G568="","",SUM($I$6:I568)),H569*$C$2)</f>
        <v/>
      </c>
      <c r="J569" s="2" t="str">
        <f>IF(G569="",IF(G568="","",SUM($J$6:J568)),K569-I569)</f>
        <v/>
      </c>
      <c r="K569" s="2" t="str">
        <f>IF(G569="",IF(G568="","",SUM(K$6:K568)),$H$6*(100%+$C$2)^$I$1*$C$2/((100%+$C$2)^$I$1-1))</f>
        <v/>
      </c>
    </row>
    <row r="570" spans="1:11" x14ac:dyDescent="0.35">
      <c r="A570" s="1" t="str">
        <f t="shared" si="64"/>
        <v/>
      </c>
      <c r="B570" s="2" t="str">
        <f t="shared" si="65"/>
        <v/>
      </c>
      <c r="C570" s="2" t="str">
        <f>IF(A570="",IF(A569="","",SUM($C$6:C569)),B570*$C$2)</f>
        <v/>
      </c>
      <c r="D570" s="2" t="str">
        <f>IF(A570="",IF(A569="","",SUM($D$6:D569)),($B$6/$I$1))</f>
        <v/>
      </c>
      <c r="E570" s="2" t="str">
        <f>IF(A570="",IF(A569="","",SUM($E$6:E569)),C570+D570)</f>
        <v/>
      </c>
      <c r="G570" s="1" t="str">
        <f t="shared" si="66"/>
        <v/>
      </c>
      <c r="H570" s="2" t="str">
        <f t="shared" si="67"/>
        <v/>
      </c>
      <c r="I570" s="2" t="str">
        <f>IF(G570="",IF(G569="","",SUM($I$6:I569)),H570*$C$2)</f>
        <v/>
      </c>
      <c r="J570" s="2" t="str">
        <f>IF(G570="",IF(G569="","",SUM($J$6:J569)),K570-I570)</f>
        <v/>
      </c>
      <c r="K570" s="2" t="str">
        <f>IF(G570="",IF(G569="","",SUM(K$6:K569)),$H$6*(100%+$C$2)^$I$1*$C$2/((100%+$C$2)^$I$1-1))</f>
        <v/>
      </c>
    </row>
    <row r="571" spans="1:11" x14ac:dyDescent="0.35">
      <c r="A571" s="1" t="str">
        <f t="shared" si="64"/>
        <v/>
      </c>
      <c r="B571" s="2" t="str">
        <f t="shared" si="65"/>
        <v/>
      </c>
      <c r="C571" s="2" t="str">
        <f>IF(A571="",IF(A570="","",SUM($C$6:C570)),B571*$C$2)</f>
        <v/>
      </c>
      <c r="D571" s="2" t="str">
        <f>IF(A571="",IF(A570="","",SUM($D$6:D570)),($B$6/$I$1))</f>
        <v/>
      </c>
      <c r="E571" s="2" t="str">
        <f>IF(A571="",IF(A570="","",SUM($E$6:E570)),C571+D571)</f>
        <v/>
      </c>
      <c r="G571" s="1" t="str">
        <f t="shared" si="66"/>
        <v/>
      </c>
      <c r="H571" s="2" t="str">
        <f t="shared" si="67"/>
        <v/>
      </c>
      <c r="I571" s="2" t="str">
        <f>IF(G571="",IF(G570="","",SUM($I$6:I570)),H571*$C$2)</f>
        <v/>
      </c>
      <c r="J571" s="2" t="str">
        <f>IF(G571="",IF(G570="","",SUM($J$6:J570)),K571-I571)</f>
        <v/>
      </c>
      <c r="K571" s="2" t="str">
        <f>IF(G571="",IF(G570="","",SUM(K$6:K570)),$H$6*(100%+$C$2)^$I$1*$C$2/((100%+$C$2)^$I$1-1))</f>
        <v/>
      </c>
    </row>
    <row r="572" spans="1:11" x14ac:dyDescent="0.35">
      <c r="A572" s="1" t="str">
        <f t="shared" si="64"/>
        <v/>
      </c>
      <c r="B572" s="2" t="str">
        <f t="shared" si="65"/>
        <v/>
      </c>
      <c r="C572" s="2" t="str">
        <f>IF(A572="",IF(A571="","",SUM($C$6:C571)),B572*$C$2)</f>
        <v/>
      </c>
      <c r="D572" s="2" t="str">
        <f>IF(A572="",IF(A571="","",SUM($D$6:D571)),($B$6/$I$1))</f>
        <v/>
      </c>
      <c r="E572" s="2" t="str">
        <f>IF(A572="",IF(A571="","",SUM($E$6:E571)),C572+D572)</f>
        <v/>
      </c>
      <c r="G572" s="1" t="str">
        <f t="shared" si="66"/>
        <v/>
      </c>
      <c r="H572" s="2" t="str">
        <f t="shared" si="67"/>
        <v/>
      </c>
      <c r="I572" s="2" t="str">
        <f>IF(G572="",IF(G571="","",SUM($I$6:I571)),H572*$C$2)</f>
        <v/>
      </c>
      <c r="J572" s="2" t="str">
        <f>IF(G572="",IF(G571="","",SUM($J$6:J571)),K572-I572)</f>
        <v/>
      </c>
      <c r="K572" s="2" t="str">
        <f>IF(G572="",IF(G571="","",SUM(K$6:K571)),$H$6*(100%+$C$2)^$I$1*$C$2/((100%+$C$2)^$I$1-1))</f>
        <v/>
      </c>
    </row>
    <row r="573" spans="1:11" x14ac:dyDescent="0.35">
      <c r="A573" s="1" t="str">
        <f t="shared" si="64"/>
        <v/>
      </c>
      <c r="B573" s="2" t="str">
        <f t="shared" si="65"/>
        <v/>
      </c>
      <c r="C573" s="2" t="str">
        <f>IF(A573="",IF(A572="","",SUM($C$6:C572)),B573*$C$2)</f>
        <v/>
      </c>
      <c r="D573" s="2" t="str">
        <f>IF(A573="",IF(A572="","",SUM($D$6:D572)),($B$6/$I$1))</f>
        <v/>
      </c>
      <c r="E573" s="2" t="str">
        <f>IF(A573="",IF(A572="","",SUM($E$6:E572)),C573+D573)</f>
        <v/>
      </c>
      <c r="G573" s="1" t="str">
        <f t="shared" si="66"/>
        <v/>
      </c>
      <c r="H573" s="2" t="str">
        <f t="shared" si="67"/>
        <v/>
      </c>
      <c r="I573" s="2" t="str">
        <f>IF(G573="",IF(G572="","",SUM($I$6:I572)),H573*$C$2)</f>
        <v/>
      </c>
      <c r="J573" s="2" t="str">
        <f>IF(G573="",IF(G572="","",SUM($J$6:J572)),K573-I573)</f>
        <v/>
      </c>
      <c r="K573" s="2" t="str">
        <f>IF(G573="",IF(G572="","",SUM(K$6:K572)),$H$6*(100%+$C$2)^$I$1*$C$2/((100%+$C$2)^$I$1-1))</f>
        <v/>
      </c>
    </row>
    <row r="574" spans="1:11" x14ac:dyDescent="0.35">
      <c r="A574" s="1" t="str">
        <f t="shared" si="64"/>
        <v/>
      </c>
      <c r="B574" s="2" t="str">
        <f t="shared" si="65"/>
        <v/>
      </c>
      <c r="C574" s="2" t="str">
        <f>IF(A574="",IF(A573="","",SUM($C$6:C573)),B574*$C$2)</f>
        <v/>
      </c>
      <c r="D574" s="2" t="str">
        <f>IF(A574="",IF(A573="","",SUM($D$6:D573)),($B$6/$I$1))</f>
        <v/>
      </c>
      <c r="E574" s="2" t="str">
        <f>IF(A574="",IF(A573="","",SUM($E$6:E573)),C574+D574)</f>
        <v/>
      </c>
      <c r="G574" s="1" t="str">
        <f t="shared" si="66"/>
        <v/>
      </c>
      <c r="H574" s="2" t="str">
        <f t="shared" si="67"/>
        <v/>
      </c>
      <c r="I574" s="2" t="str">
        <f>IF(G574="",IF(G573="","",SUM($I$6:I573)),H574*$C$2)</f>
        <v/>
      </c>
      <c r="J574" s="2" t="str">
        <f>IF(G574="",IF(G573="","",SUM($J$6:J573)),K574-I574)</f>
        <v/>
      </c>
      <c r="K574" s="2" t="str">
        <f>IF(G574="",IF(G573="","",SUM(K$6:K573)),$H$6*(100%+$C$2)^$I$1*$C$2/((100%+$C$2)^$I$1-1))</f>
        <v/>
      </c>
    </row>
    <row r="575" spans="1:11" x14ac:dyDescent="0.35">
      <c r="A575" s="1" t="str">
        <f t="shared" si="64"/>
        <v/>
      </c>
      <c r="B575" s="2" t="str">
        <f t="shared" si="65"/>
        <v/>
      </c>
      <c r="C575" s="2" t="str">
        <f>IF(A575="",IF(A574="","",SUM($C$6:C574)),B575*$C$2)</f>
        <v/>
      </c>
      <c r="D575" s="2" t="str">
        <f>IF(A575="",IF(A574="","",SUM($D$6:D574)),($B$6/$I$1))</f>
        <v/>
      </c>
      <c r="E575" s="2" t="str">
        <f>IF(A575="",IF(A574="","",SUM($E$6:E574)),C575+D575)</f>
        <v/>
      </c>
      <c r="G575" s="1" t="str">
        <f t="shared" si="66"/>
        <v/>
      </c>
      <c r="H575" s="2" t="str">
        <f t="shared" si="67"/>
        <v/>
      </c>
      <c r="I575" s="2" t="str">
        <f>IF(G575="",IF(G574="","",SUM($I$6:I574)),H575*$C$2)</f>
        <v/>
      </c>
      <c r="J575" s="2" t="str">
        <f>IF(G575="",IF(G574="","",SUM($J$6:J574)),K575-I575)</f>
        <v/>
      </c>
      <c r="K575" s="2" t="str">
        <f>IF(G575="",IF(G574="","",SUM(K$6:K574)),$H$6*(100%+$C$2)^$I$1*$C$2/((100%+$C$2)^$I$1-1))</f>
        <v/>
      </c>
    </row>
    <row r="576" spans="1:11" x14ac:dyDescent="0.35">
      <c r="A576" s="1" t="str">
        <f t="shared" si="64"/>
        <v/>
      </c>
      <c r="B576" s="2" t="str">
        <f t="shared" si="65"/>
        <v/>
      </c>
      <c r="C576" s="2" t="str">
        <f>IF(A576="",IF(A575="","",SUM($C$6:C575)),B576*$C$2)</f>
        <v/>
      </c>
      <c r="D576" s="2" t="str">
        <f>IF(A576="",IF(A575="","",SUM($D$6:D575)),($B$6/$I$1))</f>
        <v/>
      </c>
      <c r="E576" s="2" t="str">
        <f>IF(A576="",IF(A575="","",SUM($E$6:E575)),C576+D576)</f>
        <v/>
      </c>
      <c r="G576" s="1" t="str">
        <f t="shared" si="66"/>
        <v/>
      </c>
      <c r="H576" s="2" t="str">
        <f t="shared" si="67"/>
        <v/>
      </c>
      <c r="I576" s="2" t="str">
        <f>IF(G576="",IF(G575="","",SUM($I$6:I575)),H576*$C$2)</f>
        <v/>
      </c>
      <c r="J576" s="2" t="str">
        <f>IF(G576="",IF(G575="","",SUM($J$6:J575)),K576-I576)</f>
        <v/>
      </c>
      <c r="K576" s="2" t="str">
        <f>IF(G576="",IF(G575="","",SUM(K$6:K575)),$H$6*(100%+$C$2)^$I$1*$C$2/((100%+$C$2)^$I$1-1))</f>
        <v/>
      </c>
    </row>
    <row r="577" spans="1:11" x14ac:dyDescent="0.35">
      <c r="A577" s="1" t="str">
        <f t="shared" si="64"/>
        <v/>
      </c>
      <c r="B577" s="2" t="str">
        <f t="shared" si="65"/>
        <v/>
      </c>
      <c r="C577" s="2" t="str">
        <f>IF(A577="",IF(A576="","",SUM($C$6:C576)),B577*$C$2)</f>
        <v/>
      </c>
      <c r="D577" s="2" t="str">
        <f>IF(A577="",IF(A576="","",SUM($D$6:D576)),($B$6/$I$1))</f>
        <v/>
      </c>
      <c r="E577" s="2" t="str">
        <f>IF(A577="",IF(A576="","",SUM($E$6:E576)),C577+D577)</f>
        <v/>
      </c>
      <c r="G577" s="1" t="str">
        <f t="shared" si="66"/>
        <v/>
      </c>
      <c r="H577" s="2" t="str">
        <f t="shared" si="67"/>
        <v/>
      </c>
      <c r="I577" s="2" t="str">
        <f>IF(G577="",IF(G576="","",SUM($I$6:I576)),H577*$C$2)</f>
        <v/>
      </c>
      <c r="J577" s="2" t="str">
        <f>IF(G577="",IF(G576="","",SUM($J$6:J576)),K577-I577)</f>
        <v/>
      </c>
      <c r="K577" s="2" t="str">
        <f>IF(G577="",IF(G576="","",SUM(K$6:K576)),$H$6*(100%+$C$2)^$I$1*$C$2/((100%+$C$2)^$I$1-1))</f>
        <v/>
      </c>
    </row>
    <row r="578" spans="1:11" x14ac:dyDescent="0.35">
      <c r="A578" s="1" t="str">
        <f t="shared" si="64"/>
        <v/>
      </c>
      <c r="B578" s="2" t="str">
        <f t="shared" si="65"/>
        <v/>
      </c>
      <c r="C578" s="2" t="str">
        <f>IF(A578="",IF(A577="","",SUM($C$6:C577)),B578*$C$2)</f>
        <v/>
      </c>
      <c r="D578" s="2" t="str">
        <f>IF(A578="",IF(A577="","",SUM($D$6:D577)),($B$6/$I$1))</f>
        <v/>
      </c>
      <c r="E578" s="2" t="str">
        <f>IF(A578="",IF(A577="","",SUM($E$6:E577)),C578+D578)</f>
        <v/>
      </c>
      <c r="G578" s="1" t="str">
        <f t="shared" si="66"/>
        <v/>
      </c>
      <c r="H578" s="2" t="str">
        <f t="shared" si="67"/>
        <v/>
      </c>
      <c r="I578" s="2" t="str">
        <f>IF(G578="",IF(G577="","",SUM($I$6:I577)),H578*$C$2)</f>
        <v/>
      </c>
      <c r="J578" s="2" t="str">
        <f>IF(G578="",IF(G577="","",SUM($J$6:J577)),K578-I578)</f>
        <v/>
      </c>
      <c r="K578" s="2" t="str">
        <f>IF(G578="",IF(G577="","",SUM(K$6:K577)),$H$6*(100%+$C$2)^$I$1*$C$2/((100%+$C$2)^$I$1-1))</f>
        <v/>
      </c>
    </row>
    <row r="579" spans="1:11" x14ac:dyDescent="0.35">
      <c r="A579" s="1" t="str">
        <f t="shared" si="64"/>
        <v/>
      </c>
      <c r="B579" s="2" t="str">
        <f t="shared" si="65"/>
        <v/>
      </c>
      <c r="C579" s="2" t="str">
        <f>IF(A579="",IF(A578="","",SUM($C$6:C578)),B579*$C$2)</f>
        <v/>
      </c>
      <c r="D579" s="2" t="str">
        <f>IF(A579="",IF(A578="","",SUM($D$6:D578)),($B$6/$I$1))</f>
        <v/>
      </c>
      <c r="E579" s="2" t="str">
        <f>IF(A579="",IF(A578="","",SUM($E$6:E578)),C579+D579)</f>
        <v/>
      </c>
      <c r="G579" s="1" t="str">
        <f t="shared" si="66"/>
        <v/>
      </c>
      <c r="H579" s="2" t="str">
        <f t="shared" si="67"/>
        <v/>
      </c>
      <c r="I579" s="2" t="str">
        <f>IF(G579="",IF(G578="","",SUM($I$6:I578)),H579*$C$2)</f>
        <v/>
      </c>
      <c r="J579" s="2" t="str">
        <f>IF(G579="",IF(G578="","",SUM($J$6:J578)),K579-I579)</f>
        <v/>
      </c>
      <c r="K579" s="2" t="str">
        <f>IF(G579="",IF(G578="","",SUM(K$6:K578)),$H$6*(100%+$C$2)^$I$1*$C$2/((100%+$C$2)^$I$1-1))</f>
        <v/>
      </c>
    </row>
    <row r="580" spans="1:11" x14ac:dyDescent="0.35">
      <c r="A580" s="1" t="str">
        <f t="shared" si="64"/>
        <v/>
      </c>
      <c r="B580" s="2" t="str">
        <f t="shared" si="65"/>
        <v/>
      </c>
      <c r="C580" s="2" t="str">
        <f>IF(A580="",IF(A579="","",SUM($C$6:C579)),B580*$C$2)</f>
        <v/>
      </c>
      <c r="D580" s="2" t="str">
        <f>IF(A580="",IF(A579="","",SUM($D$6:D579)),($B$6/$I$1))</f>
        <v/>
      </c>
      <c r="E580" s="2" t="str">
        <f>IF(A580="",IF(A579="","",SUM($E$6:E579)),C580+D580)</f>
        <v/>
      </c>
      <c r="G580" s="1" t="str">
        <f t="shared" si="66"/>
        <v/>
      </c>
      <c r="H580" s="2" t="str">
        <f t="shared" si="67"/>
        <v/>
      </c>
      <c r="I580" s="2" t="str">
        <f>IF(G580="",IF(G579="","",SUM($I$6:I579)),H580*$C$2)</f>
        <v/>
      </c>
      <c r="J580" s="2" t="str">
        <f>IF(G580="",IF(G579="","",SUM($J$6:J579)),K580-I580)</f>
        <v/>
      </c>
      <c r="K580" s="2" t="str">
        <f>IF(G580="",IF(G579="","",SUM(K$6:K579)),$H$6*(100%+$C$2)^$I$1*$C$2/((100%+$C$2)^$I$1-1))</f>
        <v/>
      </c>
    </row>
    <row r="581" spans="1:11" x14ac:dyDescent="0.35">
      <c r="A581" s="1" t="str">
        <f t="shared" si="64"/>
        <v/>
      </c>
      <c r="B581" s="2" t="str">
        <f t="shared" si="65"/>
        <v/>
      </c>
      <c r="C581" s="2" t="str">
        <f>IF(A581="",IF(A580="","",SUM($C$6:C580)),B581*$C$2)</f>
        <v/>
      </c>
      <c r="D581" s="2" t="str">
        <f>IF(A581="",IF(A580="","",SUM($D$6:D580)),($B$6/$I$1))</f>
        <v/>
      </c>
      <c r="E581" s="2" t="str">
        <f>IF(A581="",IF(A580="","",SUM($E$6:E580)),C581+D581)</f>
        <v/>
      </c>
      <c r="G581" s="1" t="str">
        <f t="shared" si="66"/>
        <v/>
      </c>
      <c r="H581" s="2" t="str">
        <f t="shared" si="67"/>
        <v/>
      </c>
      <c r="I581" s="2" t="str">
        <f>IF(G581="",IF(G580="","",SUM($I$6:I580)),H581*$C$2)</f>
        <v/>
      </c>
      <c r="J581" s="2" t="str">
        <f>IF(G581="",IF(G580="","",SUM($J$6:J580)),K581-I581)</f>
        <v/>
      </c>
      <c r="K581" s="2" t="str">
        <f>IF(G581="",IF(G580="","",SUM(K$6:K580)),$H$6*(100%+$C$2)^$I$1*$C$2/((100%+$C$2)^$I$1-1))</f>
        <v/>
      </c>
    </row>
    <row r="582" spans="1:11" x14ac:dyDescent="0.35">
      <c r="A582" s="1" t="str">
        <f t="shared" si="64"/>
        <v/>
      </c>
      <c r="B582" s="2" t="str">
        <f t="shared" si="65"/>
        <v/>
      </c>
      <c r="C582" s="2" t="str">
        <f>IF(A582="",IF(A581="","",SUM($C$6:C581)),B582*$C$2)</f>
        <v/>
      </c>
      <c r="D582" s="2" t="str">
        <f>IF(A582="",IF(A581="","",SUM($D$6:D581)),($B$6/$I$1))</f>
        <v/>
      </c>
      <c r="E582" s="2" t="str">
        <f>IF(A582="",IF(A581="","",SUM($E$6:E581)),C582+D582)</f>
        <v/>
      </c>
      <c r="G582" s="1" t="str">
        <f t="shared" si="66"/>
        <v/>
      </c>
      <c r="H582" s="2" t="str">
        <f t="shared" si="67"/>
        <v/>
      </c>
      <c r="I582" s="2" t="str">
        <f>IF(G582="",IF(G581="","",SUM($I$6:I581)),H582*$C$2)</f>
        <v/>
      </c>
      <c r="J582" s="2" t="str">
        <f>IF(G582="",IF(G581="","",SUM($J$6:J581)),K582-I582)</f>
        <v/>
      </c>
      <c r="K582" s="2" t="str">
        <f>IF(G582="",IF(G581="","",SUM(K$6:K581)),$H$6*(100%+$C$2)^$I$1*$C$2/((100%+$C$2)^$I$1-1))</f>
        <v/>
      </c>
    </row>
    <row r="583" spans="1:11" x14ac:dyDescent="0.35">
      <c r="A583" s="1" t="str">
        <f t="shared" si="64"/>
        <v/>
      </c>
      <c r="B583" s="2" t="str">
        <f t="shared" si="65"/>
        <v/>
      </c>
      <c r="C583" s="2" t="str">
        <f>IF(A583="",IF(A582="","",SUM($C$6:C582)),B583*$C$2)</f>
        <v/>
      </c>
      <c r="D583" s="2" t="str">
        <f>IF(A583="",IF(A582="","",SUM($D$6:D582)),($B$6/$I$1))</f>
        <v/>
      </c>
      <c r="E583" s="2" t="str">
        <f>IF(A583="",IF(A582="","",SUM($E$6:E582)),C583+D583)</f>
        <v/>
      </c>
      <c r="G583" s="1" t="str">
        <f t="shared" si="66"/>
        <v/>
      </c>
      <c r="H583" s="2" t="str">
        <f t="shared" si="67"/>
        <v/>
      </c>
      <c r="I583" s="2" t="str">
        <f>IF(G583="",IF(G582="","",SUM($I$6:I582)),H583*$C$2)</f>
        <v/>
      </c>
      <c r="J583" s="2" t="str">
        <f>IF(G583="",IF(G582="","",SUM($J$6:J582)),K583-I583)</f>
        <v/>
      </c>
      <c r="K583" s="2" t="str">
        <f>IF(G583="",IF(G582="","",SUM(K$6:K582)),$H$6*(100%+$C$2)^$I$1*$C$2/((100%+$C$2)^$I$1-1))</f>
        <v/>
      </c>
    </row>
    <row r="584" spans="1:11" x14ac:dyDescent="0.35">
      <c r="A584" s="1" t="str">
        <f t="shared" ref="A584:A647" si="68">IF($A583="","",IF($I$1&gt;=$A583+1,$A583+1,""))</f>
        <v/>
      </c>
      <c r="B584" s="2" t="str">
        <f t="shared" ref="B584:B647" si="69">IF(A584="",IF(A583="","","samtals"),B583-D583)</f>
        <v/>
      </c>
      <c r="C584" s="2" t="str">
        <f>IF(A584="",IF(A583="","",SUM($C$6:C583)),B584*$C$2)</f>
        <v/>
      </c>
      <c r="D584" s="2" t="str">
        <f>IF(A584="",IF(A583="","",SUM($D$6:D583)),($B$6/$I$1))</f>
        <v/>
      </c>
      <c r="E584" s="2" t="str">
        <f>IF(A584="",IF(A583="","",SUM($E$6:E583)),C584+D584)</f>
        <v/>
      </c>
      <c r="G584" s="1" t="str">
        <f t="shared" ref="G584:G647" si="70">IF($A583="","",IF($I$1&gt;=$A583+1,$A583+1,""))</f>
        <v/>
      </c>
      <c r="H584" s="2" t="str">
        <f t="shared" ref="H584:H647" si="71">IF(G584="",IF(G583="","","samtals"),H583-J583)</f>
        <v/>
      </c>
      <c r="I584" s="2" t="str">
        <f>IF(G584="",IF(G583="","",SUM($I$6:I583)),H584*$C$2)</f>
        <v/>
      </c>
      <c r="J584" s="2" t="str">
        <f>IF(G584="",IF(G583="","",SUM($J$6:J583)),K584-I584)</f>
        <v/>
      </c>
      <c r="K584" s="2" t="str">
        <f>IF(G584="",IF(G583="","",SUM(K$6:K583)),$H$6*(100%+$C$2)^$I$1*$C$2/((100%+$C$2)^$I$1-1))</f>
        <v/>
      </c>
    </row>
    <row r="585" spans="1:11" x14ac:dyDescent="0.35">
      <c r="A585" s="1" t="str">
        <f t="shared" si="68"/>
        <v/>
      </c>
      <c r="B585" s="2" t="str">
        <f t="shared" si="69"/>
        <v/>
      </c>
      <c r="C585" s="2" t="str">
        <f>IF(A585="",IF(A584="","",SUM($C$6:C584)),B585*$C$2)</f>
        <v/>
      </c>
      <c r="D585" s="2" t="str">
        <f>IF(A585="",IF(A584="","",SUM($D$6:D584)),($B$6/$I$1))</f>
        <v/>
      </c>
      <c r="E585" s="2" t="str">
        <f>IF(A585="",IF(A584="","",SUM($E$6:E584)),C585+D585)</f>
        <v/>
      </c>
      <c r="G585" s="1" t="str">
        <f t="shared" si="70"/>
        <v/>
      </c>
      <c r="H585" s="2" t="str">
        <f t="shared" si="71"/>
        <v/>
      </c>
      <c r="I585" s="2" t="str">
        <f>IF(G585="",IF(G584="","",SUM($I$6:I584)),H585*$C$2)</f>
        <v/>
      </c>
      <c r="J585" s="2" t="str">
        <f>IF(G585="",IF(G584="","",SUM($J$6:J584)),K585-I585)</f>
        <v/>
      </c>
      <c r="K585" s="2" t="str">
        <f>IF(G585="",IF(G584="","",SUM(K$6:K584)),$H$6*(100%+$C$2)^$I$1*$C$2/((100%+$C$2)^$I$1-1))</f>
        <v/>
      </c>
    </row>
    <row r="586" spans="1:11" x14ac:dyDescent="0.35">
      <c r="A586" s="1" t="str">
        <f t="shared" si="68"/>
        <v/>
      </c>
      <c r="B586" s="2" t="str">
        <f t="shared" si="69"/>
        <v/>
      </c>
      <c r="C586" s="2" t="str">
        <f>IF(A586="",IF(A585="","",SUM($C$6:C585)),B586*$C$2)</f>
        <v/>
      </c>
      <c r="D586" s="2" t="str">
        <f>IF(A586="",IF(A585="","",SUM($D$6:D585)),($B$6/$I$1))</f>
        <v/>
      </c>
      <c r="E586" s="2" t="str">
        <f>IF(A586="",IF(A585="","",SUM($E$6:E585)),C586+D586)</f>
        <v/>
      </c>
      <c r="G586" s="1" t="str">
        <f t="shared" si="70"/>
        <v/>
      </c>
      <c r="H586" s="2" t="str">
        <f t="shared" si="71"/>
        <v/>
      </c>
      <c r="I586" s="2" t="str">
        <f>IF(G586="",IF(G585="","",SUM($I$6:I585)),H586*$C$2)</f>
        <v/>
      </c>
      <c r="J586" s="2" t="str">
        <f>IF(G586="",IF(G585="","",SUM($J$6:J585)),K586-I586)</f>
        <v/>
      </c>
      <c r="K586" s="2" t="str">
        <f>IF(G586="",IF(G585="","",SUM(K$6:K585)),$H$6*(100%+$C$2)^$I$1*$C$2/((100%+$C$2)^$I$1-1))</f>
        <v/>
      </c>
    </row>
    <row r="587" spans="1:11" x14ac:dyDescent="0.35">
      <c r="A587" s="1" t="str">
        <f t="shared" si="68"/>
        <v/>
      </c>
      <c r="B587" s="2" t="str">
        <f t="shared" si="69"/>
        <v/>
      </c>
      <c r="C587" s="2" t="str">
        <f>IF(A587="",IF(A586="","",SUM($C$6:C586)),B587*$C$2)</f>
        <v/>
      </c>
      <c r="D587" s="2" t="str">
        <f>IF(A587="",IF(A586="","",SUM($D$6:D586)),($B$6/$I$1))</f>
        <v/>
      </c>
      <c r="E587" s="2" t="str">
        <f>IF(A587="",IF(A586="","",SUM($E$6:E586)),C587+D587)</f>
        <v/>
      </c>
      <c r="G587" s="1" t="str">
        <f t="shared" si="70"/>
        <v/>
      </c>
      <c r="H587" s="2" t="str">
        <f t="shared" si="71"/>
        <v/>
      </c>
      <c r="I587" s="2" t="str">
        <f>IF(G587="",IF(G586="","",SUM($I$6:I586)),H587*$C$2)</f>
        <v/>
      </c>
      <c r="J587" s="2" t="str">
        <f>IF(G587="",IF(G586="","",SUM($J$6:J586)),K587-I587)</f>
        <v/>
      </c>
      <c r="K587" s="2" t="str">
        <f>IF(G587="",IF(G586="","",SUM(K$6:K586)),$H$6*(100%+$C$2)^$I$1*$C$2/((100%+$C$2)^$I$1-1))</f>
        <v/>
      </c>
    </row>
    <row r="588" spans="1:11" x14ac:dyDescent="0.35">
      <c r="A588" s="1" t="str">
        <f t="shared" si="68"/>
        <v/>
      </c>
      <c r="B588" s="2" t="str">
        <f t="shared" si="69"/>
        <v/>
      </c>
      <c r="C588" s="2" t="str">
        <f>IF(A588="",IF(A587="","",SUM($C$6:C587)),B588*$C$2)</f>
        <v/>
      </c>
      <c r="D588" s="2" t="str">
        <f>IF(A588="",IF(A587="","",SUM($D$6:D587)),($B$6/$I$1))</f>
        <v/>
      </c>
      <c r="E588" s="2" t="str">
        <f>IF(A588="",IF(A587="","",SUM($E$6:E587)),C588+D588)</f>
        <v/>
      </c>
      <c r="G588" s="1" t="str">
        <f t="shared" si="70"/>
        <v/>
      </c>
      <c r="H588" s="2" t="str">
        <f t="shared" si="71"/>
        <v/>
      </c>
      <c r="I588" s="2" t="str">
        <f>IF(G588="",IF(G587="","",SUM($I$6:I587)),H588*$C$2)</f>
        <v/>
      </c>
      <c r="J588" s="2" t="str">
        <f>IF(G588="",IF(G587="","",SUM($J$6:J587)),K588-I588)</f>
        <v/>
      </c>
      <c r="K588" s="2" t="str">
        <f>IF(G588="",IF(G587="","",SUM(K$6:K587)),$H$6*(100%+$C$2)^$I$1*$C$2/((100%+$C$2)^$I$1-1))</f>
        <v/>
      </c>
    </row>
    <row r="589" spans="1:11" x14ac:dyDescent="0.35">
      <c r="A589" s="1" t="str">
        <f t="shared" si="68"/>
        <v/>
      </c>
      <c r="B589" s="2" t="str">
        <f t="shared" si="69"/>
        <v/>
      </c>
      <c r="C589" s="2" t="str">
        <f>IF(A589="",IF(A588="","",SUM($C$6:C588)),B589*$C$2)</f>
        <v/>
      </c>
      <c r="D589" s="2" t="str">
        <f>IF(A589="",IF(A588="","",SUM($D$6:D588)),($B$6/$I$1))</f>
        <v/>
      </c>
      <c r="E589" s="2" t="str">
        <f>IF(A589="",IF(A588="","",SUM($E$6:E588)),C589+D589)</f>
        <v/>
      </c>
      <c r="G589" s="1" t="str">
        <f t="shared" si="70"/>
        <v/>
      </c>
      <c r="H589" s="2" t="str">
        <f t="shared" si="71"/>
        <v/>
      </c>
      <c r="I589" s="2" t="str">
        <f>IF(G589="",IF(G588="","",SUM($I$6:I588)),H589*$C$2)</f>
        <v/>
      </c>
      <c r="J589" s="2" t="str">
        <f>IF(G589="",IF(G588="","",SUM($J$6:J588)),K589-I589)</f>
        <v/>
      </c>
      <c r="K589" s="2" t="str">
        <f>IF(G589="",IF(G588="","",SUM(K$6:K588)),$H$6*(100%+$C$2)^$I$1*$C$2/((100%+$C$2)^$I$1-1))</f>
        <v/>
      </c>
    </row>
    <row r="590" spans="1:11" x14ac:dyDescent="0.35">
      <c r="A590" s="1" t="str">
        <f t="shared" si="68"/>
        <v/>
      </c>
      <c r="B590" s="2" t="str">
        <f t="shared" si="69"/>
        <v/>
      </c>
      <c r="C590" s="2" t="str">
        <f>IF(A590="",IF(A589="","",SUM($C$6:C589)),B590*$C$2)</f>
        <v/>
      </c>
      <c r="D590" s="2" t="str">
        <f>IF(A590="",IF(A589="","",SUM($D$6:D589)),($B$6/$I$1))</f>
        <v/>
      </c>
      <c r="E590" s="2" t="str">
        <f>IF(A590="",IF(A589="","",SUM($E$6:E589)),C590+D590)</f>
        <v/>
      </c>
      <c r="G590" s="1" t="str">
        <f t="shared" si="70"/>
        <v/>
      </c>
      <c r="H590" s="2" t="str">
        <f t="shared" si="71"/>
        <v/>
      </c>
      <c r="I590" s="2" t="str">
        <f>IF(G590="",IF(G589="","",SUM($I$6:I589)),H590*$C$2)</f>
        <v/>
      </c>
      <c r="J590" s="2" t="str">
        <f>IF(G590="",IF(G589="","",SUM($J$6:J589)),K590-I590)</f>
        <v/>
      </c>
      <c r="K590" s="2" t="str">
        <f>IF(G590="",IF(G589="","",SUM(K$6:K589)),$H$6*(100%+$C$2)^$I$1*$C$2/((100%+$C$2)^$I$1-1))</f>
        <v/>
      </c>
    </row>
    <row r="591" spans="1:11" x14ac:dyDescent="0.35">
      <c r="A591" s="1" t="str">
        <f t="shared" si="68"/>
        <v/>
      </c>
      <c r="B591" s="2" t="str">
        <f t="shared" si="69"/>
        <v/>
      </c>
      <c r="C591" s="2" t="str">
        <f>IF(A591="",IF(A590="","",SUM($C$6:C590)),B591*$C$2)</f>
        <v/>
      </c>
      <c r="D591" s="2" t="str">
        <f>IF(A591="",IF(A590="","",SUM($D$6:D590)),($B$6/$I$1))</f>
        <v/>
      </c>
      <c r="E591" s="2" t="str">
        <f>IF(A591="",IF(A590="","",SUM($E$6:E590)),C591+D591)</f>
        <v/>
      </c>
      <c r="G591" s="1" t="str">
        <f t="shared" si="70"/>
        <v/>
      </c>
      <c r="H591" s="2" t="str">
        <f t="shared" si="71"/>
        <v/>
      </c>
      <c r="I591" s="2" t="str">
        <f>IF(G591="",IF(G590="","",SUM($I$6:I590)),H591*$C$2)</f>
        <v/>
      </c>
      <c r="J591" s="2" t="str">
        <f>IF(G591="",IF(G590="","",SUM($J$6:J590)),K591-I591)</f>
        <v/>
      </c>
      <c r="K591" s="2" t="str">
        <f>IF(G591="",IF(G590="","",SUM(K$6:K590)),$H$6*(100%+$C$2)^$I$1*$C$2/((100%+$C$2)^$I$1-1))</f>
        <v/>
      </c>
    </row>
    <row r="592" spans="1:11" x14ac:dyDescent="0.35">
      <c r="A592" s="1" t="str">
        <f t="shared" si="68"/>
        <v/>
      </c>
      <c r="B592" s="2" t="str">
        <f t="shared" si="69"/>
        <v/>
      </c>
      <c r="C592" s="2" t="str">
        <f>IF(A592="",IF(A591="","",SUM($C$6:C591)),B592*$C$2)</f>
        <v/>
      </c>
      <c r="D592" s="2" t="str">
        <f>IF(A592="",IF(A591="","",SUM($D$6:D591)),($B$6/$I$1))</f>
        <v/>
      </c>
      <c r="E592" s="2" t="str">
        <f>IF(A592="",IF(A591="","",SUM($E$6:E591)),C592+D592)</f>
        <v/>
      </c>
      <c r="G592" s="1" t="str">
        <f t="shared" si="70"/>
        <v/>
      </c>
      <c r="H592" s="2" t="str">
        <f t="shared" si="71"/>
        <v/>
      </c>
      <c r="I592" s="2" t="str">
        <f>IF(G592="",IF(G591="","",SUM($I$6:I591)),H592*$C$2)</f>
        <v/>
      </c>
      <c r="J592" s="2" t="str">
        <f>IF(G592="",IF(G591="","",SUM($J$6:J591)),K592-I592)</f>
        <v/>
      </c>
      <c r="K592" s="2" t="str">
        <f>IF(G592="",IF(G591="","",SUM(K$6:K591)),$H$6*(100%+$C$2)^$I$1*$C$2/((100%+$C$2)^$I$1-1))</f>
        <v/>
      </c>
    </row>
    <row r="593" spans="1:11" x14ac:dyDescent="0.35">
      <c r="A593" s="1" t="str">
        <f t="shared" si="68"/>
        <v/>
      </c>
      <c r="B593" s="2" t="str">
        <f t="shared" si="69"/>
        <v/>
      </c>
      <c r="C593" s="2" t="str">
        <f>IF(A593="",IF(A592="","",SUM($C$6:C592)),B593*$C$2)</f>
        <v/>
      </c>
      <c r="D593" s="2" t="str">
        <f>IF(A593="",IF(A592="","",SUM($D$6:D592)),($B$6/$I$1))</f>
        <v/>
      </c>
      <c r="E593" s="2" t="str">
        <f>IF(A593="",IF(A592="","",SUM($E$6:E592)),C593+D593)</f>
        <v/>
      </c>
      <c r="G593" s="1" t="str">
        <f t="shared" si="70"/>
        <v/>
      </c>
      <c r="H593" s="2" t="str">
        <f t="shared" si="71"/>
        <v/>
      </c>
      <c r="I593" s="2" t="str">
        <f>IF(G593="",IF(G592="","",SUM($I$6:I592)),H593*$C$2)</f>
        <v/>
      </c>
      <c r="J593" s="2" t="str">
        <f>IF(G593="",IF(G592="","",SUM($J$6:J592)),K593-I593)</f>
        <v/>
      </c>
      <c r="K593" s="2" t="str">
        <f>IF(G593="",IF(G592="","",SUM(K$6:K592)),$H$6*(100%+$C$2)^$I$1*$C$2/((100%+$C$2)^$I$1-1))</f>
        <v/>
      </c>
    </row>
    <row r="594" spans="1:11" x14ac:dyDescent="0.35">
      <c r="A594" s="1" t="str">
        <f t="shared" si="68"/>
        <v/>
      </c>
      <c r="B594" s="2" t="str">
        <f t="shared" si="69"/>
        <v/>
      </c>
      <c r="C594" s="2" t="str">
        <f>IF(A594="",IF(A593="","",SUM($C$6:C593)),B594*$C$2)</f>
        <v/>
      </c>
      <c r="D594" s="2" t="str">
        <f>IF(A594="",IF(A593="","",SUM($D$6:D593)),($B$6/$I$1))</f>
        <v/>
      </c>
      <c r="E594" s="2" t="str">
        <f>IF(A594="",IF(A593="","",SUM($E$6:E593)),C594+D594)</f>
        <v/>
      </c>
      <c r="G594" s="1" t="str">
        <f t="shared" si="70"/>
        <v/>
      </c>
      <c r="H594" s="2" t="str">
        <f t="shared" si="71"/>
        <v/>
      </c>
      <c r="I594" s="2" t="str">
        <f>IF(G594="",IF(G593="","",SUM($I$6:I593)),H594*$C$2)</f>
        <v/>
      </c>
      <c r="J594" s="2" t="str">
        <f>IF(G594="",IF(G593="","",SUM($J$6:J593)),K594-I594)</f>
        <v/>
      </c>
      <c r="K594" s="2" t="str">
        <f>IF(G594="",IF(G593="","",SUM(K$6:K593)),$H$6*(100%+$C$2)^$I$1*$C$2/((100%+$C$2)^$I$1-1))</f>
        <v/>
      </c>
    </row>
    <row r="595" spans="1:11" x14ac:dyDescent="0.35">
      <c r="A595" s="1" t="str">
        <f t="shared" si="68"/>
        <v/>
      </c>
      <c r="B595" s="2" t="str">
        <f t="shared" si="69"/>
        <v/>
      </c>
      <c r="C595" s="2" t="str">
        <f>IF(A595="",IF(A594="","",SUM($C$6:C594)),B595*$C$2)</f>
        <v/>
      </c>
      <c r="D595" s="2" t="str">
        <f>IF(A595="",IF(A594="","",SUM($D$6:D594)),($B$6/$I$1))</f>
        <v/>
      </c>
      <c r="E595" s="2" t="str">
        <f>IF(A595="",IF(A594="","",SUM($E$6:E594)),C595+D595)</f>
        <v/>
      </c>
      <c r="G595" s="1" t="str">
        <f t="shared" si="70"/>
        <v/>
      </c>
      <c r="H595" s="2" t="str">
        <f t="shared" si="71"/>
        <v/>
      </c>
      <c r="I595" s="2" t="str">
        <f>IF(G595="",IF(G594="","",SUM($I$6:I594)),H595*$C$2)</f>
        <v/>
      </c>
      <c r="J595" s="2" t="str">
        <f>IF(G595="",IF(G594="","",SUM($J$6:J594)),K595-I595)</f>
        <v/>
      </c>
      <c r="K595" s="2" t="str">
        <f>IF(G595="",IF(G594="","",SUM(K$6:K594)),$H$6*(100%+$C$2)^$I$1*$C$2/((100%+$C$2)^$I$1-1))</f>
        <v/>
      </c>
    </row>
    <row r="596" spans="1:11" x14ac:dyDescent="0.35">
      <c r="A596" s="1" t="str">
        <f t="shared" si="68"/>
        <v/>
      </c>
      <c r="B596" s="2" t="str">
        <f t="shared" si="69"/>
        <v/>
      </c>
      <c r="C596" s="2" t="str">
        <f>IF(A596="",IF(A595="","",SUM($C$6:C595)),B596*$C$2)</f>
        <v/>
      </c>
      <c r="D596" s="2" t="str">
        <f>IF(A596="",IF(A595="","",SUM($D$6:D595)),($B$6/$I$1))</f>
        <v/>
      </c>
      <c r="E596" s="2" t="str">
        <f>IF(A596="",IF(A595="","",SUM($E$6:E595)),C596+D596)</f>
        <v/>
      </c>
      <c r="G596" s="1" t="str">
        <f t="shared" si="70"/>
        <v/>
      </c>
      <c r="H596" s="2" t="str">
        <f t="shared" si="71"/>
        <v/>
      </c>
      <c r="I596" s="2" t="str">
        <f>IF(G596="",IF(G595="","",SUM($I$6:I595)),H596*$C$2)</f>
        <v/>
      </c>
      <c r="J596" s="2" t="str">
        <f>IF(G596="",IF(G595="","",SUM($J$6:J595)),K596-I596)</f>
        <v/>
      </c>
      <c r="K596" s="2" t="str">
        <f>IF(G596="",IF(G595="","",SUM(K$6:K595)),$H$6*(100%+$C$2)^$I$1*$C$2/((100%+$C$2)^$I$1-1))</f>
        <v/>
      </c>
    </row>
    <row r="597" spans="1:11" x14ac:dyDescent="0.35">
      <c r="A597" s="1" t="str">
        <f t="shared" si="68"/>
        <v/>
      </c>
      <c r="B597" s="2" t="str">
        <f t="shared" si="69"/>
        <v/>
      </c>
      <c r="C597" s="2" t="str">
        <f>IF(A597="",IF(A596="","",SUM($C$6:C596)),B597*$C$2)</f>
        <v/>
      </c>
      <c r="D597" s="2" t="str">
        <f>IF(A597="",IF(A596="","",SUM($D$6:D596)),($B$6/$I$1))</f>
        <v/>
      </c>
      <c r="E597" s="2" t="str">
        <f>IF(A597="",IF(A596="","",SUM($E$6:E596)),C597+D597)</f>
        <v/>
      </c>
      <c r="G597" s="1" t="str">
        <f t="shared" si="70"/>
        <v/>
      </c>
      <c r="H597" s="2" t="str">
        <f t="shared" si="71"/>
        <v/>
      </c>
      <c r="I597" s="2" t="str">
        <f>IF(G597="",IF(G596="","",SUM($I$6:I596)),H597*$C$2)</f>
        <v/>
      </c>
      <c r="J597" s="2" t="str">
        <f>IF(G597="",IF(G596="","",SUM($J$6:J596)),K597-I597)</f>
        <v/>
      </c>
      <c r="K597" s="2" t="str">
        <f>IF(G597="",IF(G596="","",SUM(K$6:K596)),$H$6*(100%+$C$2)^$I$1*$C$2/((100%+$C$2)^$I$1-1))</f>
        <v/>
      </c>
    </row>
    <row r="598" spans="1:11" x14ac:dyDescent="0.35">
      <c r="A598" s="1" t="str">
        <f t="shared" si="68"/>
        <v/>
      </c>
      <c r="B598" s="2" t="str">
        <f t="shared" si="69"/>
        <v/>
      </c>
      <c r="C598" s="2" t="str">
        <f>IF(A598="",IF(A597="","",SUM($C$6:C597)),B598*$C$2)</f>
        <v/>
      </c>
      <c r="D598" s="2" t="str">
        <f>IF(A598="",IF(A597="","",SUM($D$6:D597)),($B$6/$I$1))</f>
        <v/>
      </c>
      <c r="E598" s="2" t="str">
        <f>IF(A598="",IF(A597="","",SUM($E$6:E597)),C598+D598)</f>
        <v/>
      </c>
      <c r="G598" s="1" t="str">
        <f t="shared" si="70"/>
        <v/>
      </c>
      <c r="H598" s="2" t="str">
        <f t="shared" si="71"/>
        <v/>
      </c>
      <c r="I598" s="2" t="str">
        <f>IF(G598="",IF(G597="","",SUM($I$6:I597)),H598*$C$2)</f>
        <v/>
      </c>
      <c r="J598" s="2" t="str">
        <f>IF(G598="",IF(G597="","",SUM($J$6:J597)),K598-I598)</f>
        <v/>
      </c>
      <c r="K598" s="2" t="str">
        <f>IF(G598="",IF(G597="","",SUM(K$6:K597)),$H$6*(100%+$C$2)^$I$1*$C$2/((100%+$C$2)^$I$1-1))</f>
        <v/>
      </c>
    </row>
    <row r="599" spans="1:11" x14ac:dyDescent="0.35">
      <c r="A599" s="1" t="str">
        <f t="shared" si="68"/>
        <v/>
      </c>
      <c r="B599" s="2" t="str">
        <f t="shared" si="69"/>
        <v/>
      </c>
      <c r="C599" s="2" t="str">
        <f>IF(A599="",IF(A598="","",SUM($C$6:C598)),B599*$C$2)</f>
        <v/>
      </c>
      <c r="D599" s="2" t="str">
        <f>IF(A599="",IF(A598="","",SUM($D$6:D598)),($B$6/$I$1))</f>
        <v/>
      </c>
      <c r="E599" s="2" t="str">
        <f>IF(A599="",IF(A598="","",SUM($E$6:E598)),C599+D599)</f>
        <v/>
      </c>
      <c r="G599" s="1" t="str">
        <f t="shared" si="70"/>
        <v/>
      </c>
      <c r="H599" s="2" t="str">
        <f t="shared" si="71"/>
        <v/>
      </c>
      <c r="I599" s="2" t="str">
        <f>IF(G599="",IF(G598="","",SUM($I$6:I598)),H599*$C$2)</f>
        <v/>
      </c>
      <c r="J599" s="2" t="str">
        <f>IF(G599="",IF(G598="","",SUM($J$6:J598)),K599-I599)</f>
        <v/>
      </c>
      <c r="K599" s="2" t="str">
        <f>IF(G599="",IF(G598="","",SUM(K$6:K598)),$H$6*(100%+$C$2)^$I$1*$C$2/((100%+$C$2)^$I$1-1))</f>
        <v/>
      </c>
    </row>
    <row r="600" spans="1:11" x14ac:dyDescent="0.35">
      <c r="A600" s="1" t="str">
        <f t="shared" si="68"/>
        <v/>
      </c>
      <c r="B600" s="2" t="str">
        <f t="shared" si="69"/>
        <v/>
      </c>
      <c r="C600" s="2" t="str">
        <f>IF(A600="",IF(A599="","",SUM($C$6:C599)),B600*$C$2)</f>
        <v/>
      </c>
      <c r="D600" s="2" t="str">
        <f>IF(A600="",IF(A599="","",SUM($D$6:D599)),($B$6/$I$1))</f>
        <v/>
      </c>
      <c r="E600" s="2" t="str">
        <f>IF(A600="",IF(A599="","",SUM($E$6:E599)),C600+D600)</f>
        <v/>
      </c>
      <c r="G600" s="1" t="str">
        <f t="shared" si="70"/>
        <v/>
      </c>
      <c r="H600" s="2" t="str">
        <f t="shared" si="71"/>
        <v/>
      </c>
      <c r="I600" s="2" t="str">
        <f>IF(G600="",IF(G599="","",SUM($I$6:I599)),H600*$C$2)</f>
        <v/>
      </c>
      <c r="J600" s="2" t="str">
        <f>IF(G600="",IF(G599="","",SUM($J$6:J599)),K600-I600)</f>
        <v/>
      </c>
      <c r="K600" s="2" t="str">
        <f>IF(G600="",IF(G599="","",SUM(K$6:K599)),$H$6*(100%+$C$2)^$I$1*$C$2/((100%+$C$2)^$I$1-1))</f>
        <v/>
      </c>
    </row>
    <row r="601" spans="1:11" x14ac:dyDescent="0.35">
      <c r="A601" s="1" t="str">
        <f t="shared" si="68"/>
        <v/>
      </c>
      <c r="B601" s="2" t="str">
        <f t="shared" si="69"/>
        <v/>
      </c>
      <c r="C601" s="2" t="str">
        <f>IF(A601="",IF(A600="","",SUM($C$6:C600)),B601*$C$2)</f>
        <v/>
      </c>
      <c r="D601" s="2" t="str">
        <f>IF(A601="",IF(A600="","",SUM($D$6:D600)),($B$6/$I$1))</f>
        <v/>
      </c>
      <c r="E601" s="2" t="str">
        <f>IF(A601="",IF(A600="","",SUM($E$6:E600)),C601+D601)</f>
        <v/>
      </c>
      <c r="G601" s="1" t="str">
        <f t="shared" si="70"/>
        <v/>
      </c>
      <c r="H601" s="2" t="str">
        <f t="shared" si="71"/>
        <v/>
      </c>
      <c r="I601" s="2" t="str">
        <f>IF(G601="",IF(G600="","",SUM($I$6:I600)),H601*$C$2)</f>
        <v/>
      </c>
      <c r="J601" s="2" t="str">
        <f>IF(G601="",IF(G600="","",SUM($J$6:J600)),K601-I601)</f>
        <v/>
      </c>
      <c r="K601" s="2" t="str">
        <f>IF(G601="",IF(G600="","",SUM(K$6:K600)),$H$6*(100%+$C$2)^$I$1*$C$2/((100%+$C$2)^$I$1-1))</f>
        <v/>
      </c>
    </row>
    <row r="602" spans="1:11" x14ac:dyDescent="0.35">
      <c r="A602" s="1" t="str">
        <f t="shared" si="68"/>
        <v/>
      </c>
      <c r="B602" s="2" t="str">
        <f t="shared" si="69"/>
        <v/>
      </c>
      <c r="C602" s="2" t="str">
        <f>IF(A602="",IF(A601="","",SUM($C$6:C601)),B602*$C$2)</f>
        <v/>
      </c>
      <c r="D602" s="2" t="str">
        <f>IF(A602="",IF(A601="","",SUM($D$6:D601)),($B$6/$I$1))</f>
        <v/>
      </c>
      <c r="E602" s="2" t="str">
        <f>IF(A602="",IF(A601="","",SUM($E$6:E601)),C602+D602)</f>
        <v/>
      </c>
      <c r="G602" s="1" t="str">
        <f t="shared" si="70"/>
        <v/>
      </c>
      <c r="H602" s="2" t="str">
        <f t="shared" si="71"/>
        <v/>
      </c>
      <c r="I602" s="2" t="str">
        <f>IF(G602="",IF(G601="","",SUM($I$6:I601)),H602*$C$2)</f>
        <v/>
      </c>
      <c r="J602" s="2" t="str">
        <f>IF(G602="",IF(G601="","",SUM($J$6:J601)),K602-I602)</f>
        <v/>
      </c>
      <c r="K602" s="2" t="str">
        <f>IF(G602="",IF(G601="","",SUM(K$6:K601)),$H$6*(100%+$C$2)^$I$1*$C$2/((100%+$C$2)^$I$1-1))</f>
        <v/>
      </c>
    </row>
    <row r="603" spans="1:11" x14ac:dyDescent="0.35">
      <c r="A603" s="1" t="str">
        <f t="shared" si="68"/>
        <v/>
      </c>
      <c r="B603" s="2" t="str">
        <f t="shared" si="69"/>
        <v/>
      </c>
      <c r="C603" s="2" t="str">
        <f>IF(A603="",IF(A602="","",SUM($C$6:C602)),B603*$C$2)</f>
        <v/>
      </c>
      <c r="D603" s="2" t="str">
        <f>IF(A603="",IF(A602="","",SUM($D$6:D602)),($B$6/$I$1))</f>
        <v/>
      </c>
      <c r="E603" s="2" t="str">
        <f>IF(A603="",IF(A602="","",SUM($E$6:E602)),C603+D603)</f>
        <v/>
      </c>
      <c r="G603" s="1" t="str">
        <f t="shared" si="70"/>
        <v/>
      </c>
      <c r="H603" s="2" t="str">
        <f t="shared" si="71"/>
        <v/>
      </c>
      <c r="I603" s="2" t="str">
        <f>IF(G603="",IF(G602="","",SUM($I$6:I602)),H603*$C$2)</f>
        <v/>
      </c>
      <c r="J603" s="2" t="str">
        <f>IF(G603="",IF(G602="","",SUM($J$6:J602)),K603-I603)</f>
        <v/>
      </c>
      <c r="K603" s="2" t="str">
        <f>IF(G603="",IF(G602="","",SUM(K$6:K602)),$H$6*(100%+$C$2)^$I$1*$C$2/((100%+$C$2)^$I$1-1))</f>
        <v/>
      </c>
    </row>
    <row r="604" spans="1:11" x14ac:dyDescent="0.35">
      <c r="A604" s="1" t="str">
        <f t="shared" si="68"/>
        <v/>
      </c>
      <c r="B604" s="2" t="str">
        <f t="shared" si="69"/>
        <v/>
      </c>
      <c r="C604" s="2" t="str">
        <f>IF(A604="",IF(A603="","",SUM($C$6:C603)),B604*$C$2)</f>
        <v/>
      </c>
      <c r="D604" s="2" t="str">
        <f>IF(A604="",IF(A603="","",SUM($D$6:D603)),($B$6/$I$1))</f>
        <v/>
      </c>
      <c r="E604" s="2" t="str">
        <f>IF(A604="",IF(A603="","",SUM($E$6:E603)),C604+D604)</f>
        <v/>
      </c>
      <c r="G604" s="1" t="str">
        <f t="shared" si="70"/>
        <v/>
      </c>
      <c r="H604" s="2" t="str">
        <f t="shared" si="71"/>
        <v/>
      </c>
      <c r="I604" s="2" t="str">
        <f>IF(G604="",IF(G603="","",SUM($I$6:I603)),H604*$C$2)</f>
        <v/>
      </c>
      <c r="J604" s="2" t="str">
        <f>IF(G604="",IF(G603="","",SUM($J$6:J603)),K604-I604)</f>
        <v/>
      </c>
      <c r="K604" s="2" t="str">
        <f>IF(G604="",IF(G603="","",SUM(K$6:K603)),$H$6*(100%+$C$2)^$I$1*$C$2/((100%+$C$2)^$I$1-1))</f>
        <v/>
      </c>
    </row>
    <row r="605" spans="1:11" x14ac:dyDescent="0.35">
      <c r="A605" s="1" t="str">
        <f t="shared" si="68"/>
        <v/>
      </c>
      <c r="B605" s="2" t="str">
        <f t="shared" si="69"/>
        <v/>
      </c>
      <c r="C605" s="2" t="str">
        <f>IF(A605="",IF(A604="","",SUM($C$6:C604)),B605*$C$2)</f>
        <v/>
      </c>
      <c r="D605" s="2" t="str">
        <f>IF(A605="",IF(A604="","",SUM($D$6:D604)),($B$6/$I$1))</f>
        <v/>
      </c>
      <c r="E605" s="2" t="str">
        <f>IF(A605="",IF(A604="","",SUM($E$6:E604)),C605+D605)</f>
        <v/>
      </c>
      <c r="G605" s="1" t="str">
        <f t="shared" si="70"/>
        <v/>
      </c>
      <c r="H605" s="2" t="str">
        <f t="shared" si="71"/>
        <v/>
      </c>
      <c r="I605" s="2" t="str">
        <f>IF(G605="",IF(G604="","",SUM($I$6:I604)),H605*$C$2)</f>
        <v/>
      </c>
      <c r="J605" s="2" t="str">
        <f>IF(G605="",IF(G604="","",SUM($J$6:J604)),K605-I605)</f>
        <v/>
      </c>
      <c r="K605" s="2" t="str">
        <f>IF(G605="",IF(G604="","",SUM(K$6:K604)),$H$6*(100%+$C$2)^$I$1*$C$2/((100%+$C$2)^$I$1-1))</f>
        <v/>
      </c>
    </row>
    <row r="606" spans="1:11" x14ac:dyDescent="0.35">
      <c r="A606" s="1" t="str">
        <f t="shared" si="68"/>
        <v/>
      </c>
      <c r="B606" s="2" t="str">
        <f t="shared" si="69"/>
        <v/>
      </c>
      <c r="C606" s="2" t="str">
        <f>IF(A606="",IF(A605="","",SUM($C$6:C605)),B606*$C$2)</f>
        <v/>
      </c>
      <c r="D606" s="2" t="str">
        <f>IF(A606="",IF(A605="","",SUM($D$6:D605)),($B$6/$I$1))</f>
        <v/>
      </c>
      <c r="E606" s="2" t="str">
        <f>IF(A606="",IF(A605="","",SUM($E$6:E605)),C606+D606)</f>
        <v/>
      </c>
      <c r="G606" s="1" t="str">
        <f t="shared" si="70"/>
        <v/>
      </c>
      <c r="H606" s="2" t="str">
        <f t="shared" si="71"/>
        <v/>
      </c>
      <c r="I606" s="2" t="str">
        <f>IF(G606="",IF(G605="","",SUM($I$6:I605)),H606*$C$2)</f>
        <v/>
      </c>
      <c r="J606" s="2" t="str">
        <f>IF(G606="",IF(G605="","",SUM($J$6:J605)),K606-I606)</f>
        <v/>
      </c>
      <c r="K606" s="2" t="str">
        <f>IF(G606="",IF(G605="","",SUM(K$6:K605)),$H$6*(100%+$C$2)^$I$1*$C$2/((100%+$C$2)^$I$1-1))</f>
        <v/>
      </c>
    </row>
    <row r="607" spans="1:11" x14ac:dyDescent="0.35">
      <c r="A607" s="1" t="str">
        <f t="shared" si="68"/>
        <v/>
      </c>
      <c r="B607" s="2" t="str">
        <f t="shared" si="69"/>
        <v/>
      </c>
      <c r="C607" s="2" t="str">
        <f>IF(A607="",IF(A606="","",SUM($C$6:C606)),B607*$C$2)</f>
        <v/>
      </c>
      <c r="D607" s="2" t="str">
        <f>IF(A607="",IF(A606="","",SUM($D$6:D606)),($B$6/$I$1))</f>
        <v/>
      </c>
      <c r="E607" s="2" t="str">
        <f>IF(A607="",IF(A606="","",SUM($E$6:E606)),C607+D607)</f>
        <v/>
      </c>
      <c r="G607" s="1" t="str">
        <f t="shared" si="70"/>
        <v/>
      </c>
      <c r="H607" s="2" t="str">
        <f t="shared" si="71"/>
        <v/>
      </c>
      <c r="I607" s="2" t="str">
        <f>IF(G607="",IF(G606="","",SUM($I$6:I606)),H607*$C$2)</f>
        <v/>
      </c>
      <c r="J607" s="2" t="str">
        <f>IF(G607="",IF(G606="","",SUM($J$6:J606)),K607-I607)</f>
        <v/>
      </c>
      <c r="K607" s="2" t="str">
        <f>IF(G607="",IF(G606="","",SUM(K$6:K606)),$H$6*(100%+$C$2)^$I$1*$C$2/((100%+$C$2)^$I$1-1))</f>
        <v/>
      </c>
    </row>
    <row r="608" spans="1:11" x14ac:dyDescent="0.35">
      <c r="A608" s="1" t="str">
        <f t="shared" si="68"/>
        <v/>
      </c>
      <c r="B608" s="2" t="str">
        <f t="shared" si="69"/>
        <v/>
      </c>
      <c r="C608" s="2" t="str">
        <f>IF(A608="",IF(A607="","",SUM($C$6:C607)),B608*$C$2)</f>
        <v/>
      </c>
      <c r="D608" s="2" t="str">
        <f>IF(A608="",IF(A607="","",SUM($D$6:D607)),($B$6/$I$1))</f>
        <v/>
      </c>
      <c r="E608" s="2" t="str">
        <f>IF(A608="",IF(A607="","",SUM($E$6:E607)),C608+D608)</f>
        <v/>
      </c>
      <c r="G608" s="1" t="str">
        <f t="shared" si="70"/>
        <v/>
      </c>
      <c r="H608" s="2" t="str">
        <f t="shared" si="71"/>
        <v/>
      </c>
      <c r="I608" s="2" t="str">
        <f>IF(G608="",IF(G607="","",SUM($I$6:I607)),H608*$C$2)</f>
        <v/>
      </c>
      <c r="J608" s="2" t="str">
        <f>IF(G608="",IF(G607="","",SUM($J$6:J607)),K608-I608)</f>
        <v/>
      </c>
      <c r="K608" s="2" t="str">
        <f>IF(G608="",IF(G607="","",SUM(K$6:K607)),$H$6*(100%+$C$2)^$I$1*$C$2/((100%+$C$2)^$I$1-1))</f>
        <v/>
      </c>
    </row>
    <row r="609" spans="1:11" x14ac:dyDescent="0.35">
      <c r="A609" s="1" t="str">
        <f t="shared" si="68"/>
        <v/>
      </c>
      <c r="B609" s="2" t="str">
        <f t="shared" si="69"/>
        <v/>
      </c>
      <c r="C609" s="2" t="str">
        <f>IF(A609="",IF(A608="","",SUM($C$6:C608)),B609*$C$2)</f>
        <v/>
      </c>
      <c r="D609" s="2" t="str">
        <f>IF(A609="",IF(A608="","",SUM($D$6:D608)),($B$6/$I$1))</f>
        <v/>
      </c>
      <c r="E609" s="2" t="str">
        <f>IF(A609="",IF(A608="","",SUM($E$6:E608)),C609+D609)</f>
        <v/>
      </c>
      <c r="G609" s="1" t="str">
        <f t="shared" si="70"/>
        <v/>
      </c>
      <c r="H609" s="2" t="str">
        <f t="shared" si="71"/>
        <v/>
      </c>
      <c r="I609" s="2" t="str">
        <f>IF(G609="",IF(G608="","",SUM($I$6:I608)),H609*$C$2)</f>
        <v/>
      </c>
      <c r="J609" s="2" t="str">
        <f>IF(G609="",IF(G608="","",SUM($J$6:J608)),K609-I609)</f>
        <v/>
      </c>
      <c r="K609" s="2" t="str">
        <f>IF(G609="",IF(G608="","",SUM(K$6:K608)),$H$6*(100%+$C$2)^$I$1*$C$2/((100%+$C$2)^$I$1-1))</f>
        <v/>
      </c>
    </row>
    <row r="610" spans="1:11" x14ac:dyDescent="0.35">
      <c r="A610" s="1" t="str">
        <f t="shared" si="68"/>
        <v/>
      </c>
      <c r="B610" s="2" t="str">
        <f t="shared" si="69"/>
        <v/>
      </c>
      <c r="C610" s="2" t="str">
        <f>IF(A610="",IF(A609="","",SUM($C$6:C609)),B610*$C$2)</f>
        <v/>
      </c>
      <c r="D610" s="2" t="str">
        <f>IF(A610="",IF(A609="","",SUM($D$6:D609)),($B$6/$I$1))</f>
        <v/>
      </c>
      <c r="E610" s="2" t="str">
        <f>IF(A610="",IF(A609="","",SUM($E$6:E609)),C610+D610)</f>
        <v/>
      </c>
      <c r="G610" s="1" t="str">
        <f t="shared" si="70"/>
        <v/>
      </c>
      <c r="H610" s="2" t="str">
        <f t="shared" si="71"/>
        <v/>
      </c>
      <c r="I610" s="2" t="str">
        <f>IF(G610="",IF(G609="","",SUM($I$6:I609)),H610*$C$2)</f>
        <v/>
      </c>
      <c r="J610" s="2" t="str">
        <f>IF(G610="",IF(G609="","",SUM($J$6:J609)),K610-I610)</f>
        <v/>
      </c>
      <c r="K610" s="2" t="str">
        <f>IF(G610="",IF(G609="","",SUM(K$6:K609)),$H$6*(100%+$C$2)^$I$1*$C$2/((100%+$C$2)^$I$1-1))</f>
        <v/>
      </c>
    </row>
    <row r="611" spans="1:11" x14ac:dyDescent="0.35">
      <c r="A611" s="1" t="str">
        <f t="shared" si="68"/>
        <v/>
      </c>
      <c r="B611" s="2" t="str">
        <f t="shared" si="69"/>
        <v/>
      </c>
      <c r="C611" s="2" t="str">
        <f>IF(A611="",IF(A610="","",SUM($C$6:C610)),B611*$C$2)</f>
        <v/>
      </c>
      <c r="D611" s="2" t="str">
        <f>IF(A611="",IF(A610="","",SUM($D$6:D610)),($B$6/$I$1))</f>
        <v/>
      </c>
      <c r="E611" s="2" t="str">
        <f>IF(A611="",IF(A610="","",SUM($E$6:E610)),C611+D611)</f>
        <v/>
      </c>
      <c r="G611" s="1" t="str">
        <f t="shared" si="70"/>
        <v/>
      </c>
      <c r="H611" s="2" t="str">
        <f t="shared" si="71"/>
        <v/>
      </c>
      <c r="I611" s="2" t="str">
        <f>IF(G611="",IF(G610="","",SUM($I$6:I610)),H611*$C$2)</f>
        <v/>
      </c>
      <c r="J611" s="2" t="str">
        <f>IF(G611="",IF(G610="","",SUM($J$6:J610)),K611-I611)</f>
        <v/>
      </c>
      <c r="K611" s="2" t="str">
        <f>IF(G611="",IF(G610="","",SUM(K$6:K610)),$H$6*(100%+$C$2)^$I$1*$C$2/((100%+$C$2)^$I$1-1))</f>
        <v/>
      </c>
    </row>
    <row r="612" spans="1:11" x14ac:dyDescent="0.35">
      <c r="A612" s="1" t="str">
        <f t="shared" si="68"/>
        <v/>
      </c>
      <c r="B612" s="2" t="str">
        <f t="shared" si="69"/>
        <v/>
      </c>
      <c r="C612" s="2" t="str">
        <f>IF(A612="",IF(A611="","",SUM($C$6:C611)),B612*$C$2)</f>
        <v/>
      </c>
      <c r="D612" s="2" t="str">
        <f>IF(A612="",IF(A611="","",SUM($D$6:D611)),($B$6/$I$1))</f>
        <v/>
      </c>
      <c r="E612" s="2" t="str">
        <f>IF(A612="",IF(A611="","",SUM($E$6:E611)),C612+D612)</f>
        <v/>
      </c>
      <c r="G612" s="1" t="str">
        <f t="shared" si="70"/>
        <v/>
      </c>
      <c r="H612" s="2" t="str">
        <f t="shared" si="71"/>
        <v/>
      </c>
      <c r="I612" s="2" t="str">
        <f>IF(G612="",IF(G611="","",SUM($I$6:I611)),H612*$C$2)</f>
        <v/>
      </c>
      <c r="J612" s="2" t="str">
        <f>IF(G612="",IF(G611="","",SUM($J$6:J611)),K612-I612)</f>
        <v/>
      </c>
      <c r="K612" s="2" t="str">
        <f>IF(G612="",IF(G611="","",SUM(K$6:K611)),$H$6*(100%+$C$2)^$I$1*$C$2/((100%+$C$2)^$I$1-1))</f>
        <v/>
      </c>
    </row>
    <row r="613" spans="1:11" x14ac:dyDescent="0.35">
      <c r="A613" s="1" t="str">
        <f t="shared" si="68"/>
        <v/>
      </c>
      <c r="B613" s="2" t="str">
        <f t="shared" si="69"/>
        <v/>
      </c>
      <c r="C613" s="2" t="str">
        <f>IF(A613="",IF(A612="","",SUM($C$6:C612)),B613*$C$2)</f>
        <v/>
      </c>
      <c r="D613" s="2" t="str">
        <f>IF(A613="",IF(A612="","",SUM($D$6:D612)),($B$6/$I$1))</f>
        <v/>
      </c>
      <c r="E613" s="2" t="str">
        <f>IF(A613="",IF(A612="","",SUM($E$6:E612)),C613+D613)</f>
        <v/>
      </c>
      <c r="G613" s="1" t="str">
        <f t="shared" si="70"/>
        <v/>
      </c>
      <c r="H613" s="2" t="str">
        <f t="shared" si="71"/>
        <v/>
      </c>
      <c r="I613" s="2" t="str">
        <f>IF(G613="",IF(G612="","",SUM($I$6:I612)),H613*$C$2)</f>
        <v/>
      </c>
      <c r="J613" s="2" t="str">
        <f>IF(G613="",IF(G612="","",SUM($J$6:J612)),K613-I613)</f>
        <v/>
      </c>
      <c r="K613" s="2" t="str">
        <f>IF(G613="",IF(G612="","",SUM(K$6:K612)),$H$6*(100%+$C$2)^$I$1*$C$2/((100%+$C$2)^$I$1-1))</f>
        <v/>
      </c>
    </row>
    <row r="614" spans="1:11" x14ac:dyDescent="0.35">
      <c r="A614" s="1" t="str">
        <f t="shared" si="68"/>
        <v/>
      </c>
      <c r="B614" s="2" t="str">
        <f t="shared" si="69"/>
        <v/>
      </c>
      <c r="C614" s="2" t="str">
        <f>IF(A614="",IF(A613="","",SUM($C$6:C613)),B614*$C$2)</f>
        <v/>
      </c>
      <c r="D614" s="2" t="str">
        <f>IF(A614="",IF(A613="","",SUM($D$6:D613)),($B$6/$I$1))</f>
        <v/>
      </c>
      <c r="E614" s="2" t="str">
        <f>IF(A614="",IF(A613="","",SUM($E$6:E613)),C614+D614)</f>
        <v/>
      </c>
      <c r="G614" s="1" t="str">
        <f t="shared" si="70"/>
        <v/>
      </c>
      <c r="H614" s="2" t="str">
        <f t="shared" si="71"/>
        <v/>
      </c>
      <c r="I614" s="2" t="str">
        <f>IF(G614="",IF(G613="","",SUM($I$6:I613)),H614*$C$2)</f>
        <v/>
      </c>
      <c r="J614" s="2" t="str">
        <f>IF(G614="",IF(G613="","",SUM($J$6:J613)),K614-I614)</f>
        <v/>
      </c>
      <c r="K614" s="2" t="str">
        <f>IF(G614="",IF(G613="","",SUM(K$6:K613)),$H$6*(100%+$C$2)^$I$1*$C$2/((100%+$C$2)^$I$1-1))</f>
        <v/>
      </c>
    </row>
    <row r="615" spans="1:11" x14ac:dyDescent="0.35">
      <c r="A615" s="1" t="str">
        <f t="shared" si="68"/>
        <v/>
      </c>
      <c r="B615" s="2" t="str">
        <f t="shared" si="69"/>
        <v/>
      </c>
      <c r="C615" s="2" t="str">
        <f>IF(A615="",IF(A614="","",SUM($C$6:C614)),B615*$C$2)</f>
        <v/>
      </c>
      <c r="D615" s="2" t="str">
        <f>IF(A615="",IF(A614="","",SUM($D$6:D614)),($B$6/$I$1))</f>
        <v/>
      </c>
      <c r="E615" s="2" t="str">
        <f>IF(A615="",IF(A614="","",SUM($E$6:E614)),C615+D615)</f>
        <v/>
      </c>
      <c r="G615" s="1" t="str">
        <f t="shared" si="70"/>
        <v/>
      </c>
      <c r="H615" s="2" t="str">
        <f t="shared" si="71"/>
        <v/>
      </c>
      <c r="I615" s="2" t="str">
        <f>IF(G615="",IF(G614="","",SUM($I$6:I614)),H615*$C$2)</f>
        <v/>
      </c>
      <c r="J615" s="2" t="str">
        <f>IF(G615="",IF(G614="","",SUM($J$6:J614)),K615-I615)</f>
        <v/>
      </c>
      <c r="K615" s="2" t="str">
        <f>IF(G615="",IF(G614="","",SUM(K$6:K614)),$H$6*(100%+$C$2)^$I$1*$C$2/((100%+$C$2)^$I$1-1))</f>
        <v/>
      </c>
    </row>
    <row r="616" spans="1:11" x14ac:dyDescent="0.35">
      <c r="A616" s="1" t="str">
        <f t="shared" si="68"/>
        <v/>
      </c>
      <c r="B616" s="2" t="str">
        <f t="shared" si="69"/>
        <v/>
      </c>
      <c r="C616" s="2" t="str">
        <f>IF(A616="",IF(A615="","",SUM($C$6:C615)),B616*$C$2)</f>
        <v/>
      </c>
      <c r="D616" s="2" t="str">
        <f>IF(A616="",IF(A615="","",SUM($D$6:D615)),($B$6/$I$1))</f>
        <v/>
      </c>
      <c r="E616" s="2" t="str">
        <f>IF(A616="",IF(A615="","",SUM($E$6:E615)),C616+D616)</f>
        <v/>
      </c>
      <c r="G616" s="1" t="str">
        <f t="shared" si="70"/>
        <v/>
      </c>
      <c r="H616" s="2" t="str">
        <f t="shared" si="71"/>
        <v/>
      </c>
      <c r="I616" s="2" t="str">
        <f>IF(G616="",IF(G615="","",SUM($I$6:I615)),H616*$C$2)</f>
        <v/>
      </c>
      <c r="J616" s="2" t="str">
        <f>IF(G616="",IF(G615="","",SUM($J$6:J615)),K616-I616)</f>
        <v/>
      </c>
      <c r="K616" s="2" t="str">
        <f>IF(G616="",IF(G615="","",SUM(K$6:K615)),$H$6*(100%+$C$2)^$I$1*$C$2/((100%+$C$2)^$I$1-1))</f>
        <v/>
      </c>
    </row>
    <row r="617" spans="1:11" x14ac:dyDescent="0.35">
      <c r="A617" s="1" t="str">
        <f t="shared" si="68"/>
        <v/>
      </c>
      <c r="B617" s="2" t="str">
        <f t="shared" si="69"/>
        <v/>
      </c>
      <c r="C617" s="2" t="str">
        <f>IF(A617="",IF(A616="","",SUM($C$6:C616)),B617*$C$2)</f>
        <v/>
      </c>
      <c r="D617" s="2" t="str">
        <f>IF(A617="",IF(A616="","",SUM($D$6:D616)),($B$6/$I$1))</f>
        <v/>
      </c>
      <c r="E617" s="2" t="str">
        <f>IF(A617="",IF(A616="","",SUM($E$6:E616)),C617+D617)</f>
        <v/>
      </c>
      <c r="G617" s="1" t="str">
        <f t="shared" si="70"/>
        <v/>
      </c>
      <c r="H617" s="2" t="str">
        <f t="shared" si="71"/>
        <v/>
      </c>
      <c r="I617" s="2" t="str">
        <f>IF(G617="",IF(G616="","",SUM($I$6:I616)),H617*$C$2)</f>
        <v/>
      </c>
      <c r="J617" s="2" t="str">
        <f>IF(G617="",IF(G616="","",SUM($J$6:J616)),K617-I617)</f>
        <v/>
      </c>
      <c r="K617" s="2" t="str">
        <f>IF(G617="",IF(G616="","",SUM(K$6:K616)),$H$6*(100%+$C$2)^$I$1*$C$2/((100%+$C$2)^$I$1-1))</f>
        <v/>
      </c>
    </row>
    <row r="618" spans="1:11" x14ac:dyDescent="0.35">
      <c r="A618" s="1" t="str">
        <f t="shared" si="68"/>
        <v/>
      </c>
      <c r="B618" s="2" t="str">
        <f t="shared" si="69"/>
        <v/>
      </c>
      <c r="C618" s="2" t="str">
        <f>IF(A618="",IF(A617="","",SUM($C$6:C617)),B618*$C$2)</f>
        <v/>
      </c>
      <c r="D618" s="2" t="str">
        <f>IF(A618="",IF(A617="","",SUM($D$6:D617)),($B$6/$I$1))</f>
        <v/>
      </c>
      <c r="E618" s="2" t="str">
        <f>IF(A618="",IF(A617="","",SUM($E$6:E617)),C618+D618)</f>
        <v/>
      </c>
      <c r="G618" s="1" t="str">
        <f t="shared" si="70"/>
        <v/>
      </c>
      <c r="H618" s="2" t="str">
        <f t="shared" si="71"/>
        <v/>
      </c>
      <c r="I618" s="2" t="str">
        <f>IF(G618="",IF(G617="","",SUM($I$6:I617)),H618*$C$2)</f>
        <v/>
      </c>
      <c r="J618" s="2" t="str">
        <f>IF(G618="",IF(G617="","",SUM($J$6:J617)),K618-I618)</f>
        <v/>
      </c>
      <c r="K618" s="2" t="str">
        <f>IF(G618="",IF(G617="","",SUM(K$6:K617)),$H$6*(100%+$C$2)^$I$1*$C$2/((100%+$C$2)^$I$1-1))</f>
        <v/>
      </c>
    </row>
    <row r="619" spans="1:11" x14ac:dyDescent="0.35">
      <c r="A619" s="1" t="str">
        <f t="shared" si="68"/>
        <v/>
      </c>
      <c r="B619" s="2" t="str">
        <f t="shared" si="69"/>
        <v/>
      </c>
      <c r="C619" s="2" t="str">
        <f>IF(A619="",IF(A618="","",SUM($C$6:C618)),B619*$C$2)</f>
        <v/>
      </c>
      <c r="D619" s="2" t="str">
        <f>IF(A619="",IF(A618="","",SUM($D$6:D618)),($B$6/$I$1))</f>
        <v/>
      </c>
      <c r="E619" s="2" t="str">
        <f>IF(A619="",IF(A618="","",SUM($E$6:E618)),C619+D619)</f>
        <v/>
      </c>
      <c r="G619" s="1" t="str">
        <f t="shared" si="70"/>
        <v/>
      </c>
      <c r="H619" s="2" t="str">
        <f t="shared" si="71"/>
        <v/>
      </c>
      <c r="I619" s="2" t="str">
        <f>IF(G619="",IF(G618="","",SUM($I$6:I618)),H619*$C$2)</f>
        <v/>
      </c>
      <c r="J619" s="2" t="str">
        <f>IF(G619="",IF(G618="","",SUM($J$6:J618)),K619-I619)</f>
        <v/>
      </c>
      <c r="K619" s="2" t="str">
        <f>IF(G619="",IF(G618="","",SUM(K$6:K618)),$H$6*(100%+$C$2)^$I$1*$C$2/((100%+$C$2)^$I$1-1))</f>
        <v/>
      </c>
    </row>
    <row r="620" spans="1:11" x14ac:dyDescent="0.35">
      <c r="A620" s="1" t="str">
        <f t="shared" si="68"/>
        <v/>
      </c>
      <c r="B620" s="2" t="str">
        <f t="shared" si="69"/>
        <v/>
      </c>
      <c r="C620" s="2" t="str">
        <f>IF(A620="",IF(A619="","",SUM($C$6:C619)),B620*$C$2)</f>
        <v/>
      </c>
      <c r="D620" s="2" t="str">
        <f>IF(A620="",IF(A619="","",SUM($D$6:D619)),($B$6/$I$1))</f>
        <v/>
      </c>
      <c r="E620" s="2" t="str">
        <f>IF(A620="",IF(A619="","",SUM($E$6:E619)),C620+D620)</f>
        <v/>
      </c>
      <c r="G620" s="1" t="str">
        <f t="shared" si="70"/>
        <v/>
      </c>
      <c r="H620" s="2" t="str">
        <f t="shared" si="71"/>
        <v/>
      </c>
      <c r="I620" s="2" t="str">
        <f>IF(G620="",IF(G619="","",SUM($I$6:I619)),H620*$C$2)</f>
        <v/>
      </c>
      <c r="J620" s="2" t="str">
        <f>IF(G620="",IF(G619="","",SUM($J$6:J619)),K620-I620)</f>
        <v/>
      </c>
      <c r="K620" s="2" t="str">
        <f>IF(G620="",IF(G619="","",SUM(K$6:K619)),$H$6*(100%+$C$2)^$I$1*$C$2/((100%+$C$2)^$I$1-1))</f>
        <v/>
      </c>
    </row>
    <row r="621" spans="1:11" x14ac:dyDescent="0.35">
      <c r="A621" s="1" t="str">
        <f t="shared" si="68"/>
        <v/>
      </c>
      <c r="B621" s="2" t="str">
        <f t="shared" si="69"/>
        <v/>
      </c>
      <c r="C621" s="2" t="str">
        <f>IF(A621="",IF(A620="","",SUM($C$6:C620)),B621*$C$2)</f>
        <v/>
      </c>
      <c r="D621" s="2" t="str">
        <f>IF(A621="",IF(A620="","",SUM($D$6:D620)),($B$6/$I$1))</f>
        <v/>
      </c>
      <c r="E621" s="2" t="str">
        <f>IF(A621="",IF(A620="","",SUM($E$6:E620)),C621+D621)</f>
        <v/>
      </c>
      <c r="G621" s="1" t="str">
        <f t="shared" si="70"/>
        <v/>
      </c>
      <c r="H621" s="2" t="str">
        <f t="shared" si="71"/>
        <v/>
      </c>
      <c r="I621" s="2" t="str">
        <f>IF(G621="",IF(G620="","",SUM($I$6:I620)),H621*$C$2)</f>
        <v/>
      </c>
      <c r="J621" s="2" t="str">
        <f>IF(G621="",IF(G620="","",SUM($J$6:J620)),K621-I621)</f>
        <v/>
      </c>
      <c r="K621" s="2" t="str">
        <f>IF(G621="",IF(G620="","",SUM(K$6:K620)),$H$6*(100%+$C$2)^$I$1*$C$2/((100%+$C$2)^$I$1-1))</f>
        <v/>
      </c>
    </row>
    <row r="622" spans="1:11" x14ac:dyDescent="0.35">
      <c r="A622" s="1" t="str">
        <f t="shared" si="68"/>
        <v/>
      </c>
      <c r="B622" s="2" t="str">
        <f t="shared" si="69"/>
        <v/>
      </c>
      <c r="C622" s="2" t="str">
        <f>IF(A622="",IF(A621="","",SUM($C$6:C621)),B622*$C$2)</f>
        <v/>
      </c>
      <c r="D622" s="2" t="str">
        <f>IF(A622="",IF(A621="","",SUM($D$6:D621)),($B$6/$I$1))</f>
        <v/>
      </c>
      <c r="E622" s="2" t="str">
        <f>IF(A622="",IF(A621="","",SUM($E$6:E621)),C622+D622)</f>
        <v/>
      </c>
      <c r="G622" s="1" t="str">
        <f t="shared" si="70"/>
        <v/>
      </c>
      <c r="H622" s="2" t="str">
        <f t="shared" si="71"/>
        <v/>
      </c>
      <c r="I622" s="2" t="str">
        <f>IF(G622="",IF(G621="","",SUM($I$6:I621)),H622*$C$2)</f>
        <v/>
      </c>
      <c r="J622" s="2" t="str">
        <f>IF(G622="",IF(G621="","",SUM($J$6:J621)),K622-I622)</f>
        <v/>
      </c>
      <c r="K622" s="2" t="str">
        <f>IF(G622="",IF(G621="","",SUM(K$6:K621)),$H$6*(100%+$C$2)^$I$1*$C$2/((100%+$C$2)^$I$1-1))</f>
        <v/>
      </c>
    </row>
    <row r="623" spans="1:11" x14ac:dyDescent="0.35">
      <c r="A623" s="1" t="str">
        <f t="shared" si="68"/>
        <v/>
      </c>
      <c r="B623" s="2" t="str">
        <f t="shared" si="69"/>
        <v/>
      </c>
      <c r="C623" s="2" t="str">
        <f>IF(A623="",IF(A622="","",SUM($C$6:C622)),B623*$C$2)</f>
        <v/>
      </c>
      <c r="D623" s="2" t="str">
        <f>IF(A623="",IF(A622="","",SUM($D$6:D622)),($B$6/$I$1))</f>
        <v/>
      </c>
      <c r="E623" s="2" t="str">
        <f>IF(A623="",IF(A622="","",SUM($E$6:E622)),C623+D623)</f>
        <v/>
      </c>
      <c r="G623" s="1" t="str">
        <f t="shared" si="70"/>
        <v/>
      </c>
      <c r="H623" s="2" t="str">
        <f t="shared" si="71"/>
        <v/>
      </c>
      <c r="I623" s="2" t="str">
        <f>IF(G623="",IF(G622="","",SUM($I$6:I622)),H623*$C$2)</f>
        <v/>
      </c>
      <c r="J623" s="2" t="str">
        <f>IF(G623="",IF(G622="","",SUM($J$6:J622)),K623-I623)</f>
        <v/>
      </c>
      <c r="K623" s="2" t="str">
        <f>IF(G623="",IF(G622="","",SUM(K$6:K622)),$H$6*(100%+$C$2)^$I$1*$C$2/((100%+$C$2)^$I$1-1))</f>
        <v/>
      </c>
    </row>
    <row r="624" spans="1:11" x14ac:dyDescent="0.35">
      <c r="A624" s="1" t="str">
        <f t="shared" si="68"/>
        <v/>
      </c>
      <c r="B624" s="2" t="str">
        <f t="shared" si="69"/>
        <v/>
      </c>
      <c r="C624" s="2" t="str">
        <f>IF(A624="",IF(A623="","",SUM($C$6:C623)),B624*$C$2)</f>
        <v/>
      </c>
      <c r="D624" s="2" t="str">
        <f>IF(A624="",IF(A623="","",SUM($D$6:D623)),($B$6/$I$1))</f>
        <v/>
      </c>
      <c r="E624" s="2" t="str">
        <f>IF(A624="",IF(A623="","",SUM($E$6:E623)),C624+D624)</f>
        <v/>
      </c>
      <c r="G624" s="1" t="str">
        <f t="shared" si="70"/>
        <v/>
      </c>
      <c r="H624" s="2" t="str">
        <f t="shared" si="71"/>
        <v/>
      </c>
      <c r="I624" s="2" t="str">
        <f>IF(G624="",IF(G623="","",SUM($I$6:I623)),H624*$C$2)</f>
        <v/>
      </c>
      <c r="J624" s="2" t="str">
        <f>IF(G624="",IF(G623="","",SUM($J$6:J623)),K624-I624)</f>
        <v/>
      </c>
      <c r="K624" s="2" t="str">
        <f>IF(G624="",IF(G623="","",SUM(K$6:K623)),$H$6*(100%+$C$2)^$I$1*$C$2/((100%+$C$2)^$I$1-1))</f>
        <v/>
      </c>
    </row>
    <row r="625" spans="1:11" x14ac:dyDescent="0.35">
      <c r="A625" s="1" t="str">
        <f t="shared" si="68"/>
        <v/>
      </c>
      <c r="B625" s="2" t="str">
        <f t="shared" si="69"/>
        <v/>
      </c>
      <c r="C625" s="2" t="str">
        <f>IF(A625="",IF(A624="","",SUM($C$6:C624)),B625*$C$2)</f>
        <v/>
      </c>
      <c r="D625" s="2" t="str">
        <f>IF(A625="",IF(A624="","",SUM($D$6:D624)),($B$6/$I$1))</f>
        <v/>
      </c>
      <c r="E625" s="2" t="str">
        <f>IF(A625="",IF(A624="","",SUM($E$6:E624)),C625+D625)</f>
        <v/>
      </c>
      <c r="G625" s="1" t="str">
        <f t="shared" si="70"/>
        <v/>
      </c>
      <c r="H625" s="2" t="str">
        <f t="shared" si="71"/>
        <v/>
      </c>
      <c r="I625" s="2" t="str">
        <f>IF(G625="",IF(G624="","",SUM($I$6:I624)),H625*$C$2)</f>
        <v/>
      </c>
      <c r="J625" s="2" t="str">
        <f>IF(G625="",IF(G624="","",SUM($J$6:J624)),K625-I625)</f>
        <v/>
      </c>
      <c r="K625" s="2" t="str">
        <f>IF(G625="",IF(G624="","",SUM(K$6:K624)),$H$6*(100%+$C$2)^$I$1*$C$2/((100%+$C$2)^$I$1-1))</f>
        <v/>
      </c>
    </row>
    <row r="626" spans="1:11" x14ac:dyDescent="0.35">
      <c r="A626" s="1" t="str">
        <f t="shared" si="68"/>
        <v/>
      </c>
      <c r="B626" s="2" t="str">
        <f t="shared" si="69"/>
        <v/>
      </c>
      <c r="C626" s="2" t="str">
        <f>IF(A626="",IF(A625="","",SUM($C$6:C625)),B626*$C$2)</f>
        <v/>
      </c>
      <c r="D626" s="2" t="str">
        <f>IF(A626="",IF(A625="","",SUM($D$6:D625)),($B$6/$I$1))</f>
        <v/>
      </c>
      <c r="E626" s="2" t="str">
        <f>IF(A626="",IF(A625="","",SUM($E$6:E625)),C626+D626)</f>
        <v/>
      </c>
      <c r="G626" s="1" t="str">
        <f t="shared" si="70"/>
        <v/>
      </c>
      <c r="H626" s="2" t="str">
        <f t="shared" si="71"/>
        <v/>
      </c>
      <c r="I626" s="2" t="str">
        <f>IF(G626="",IF(G625="","",SUM($I$6:I625)),H626*$C$2)</f>
        <v/>
      </c>
      <c r="J626" s="2" t="str">
        <f>IF(G626="",IF(G625="","",SUM($J$6:J625)),K626-I626)</f>
        <v/>
      </c>
      <c r="K626" s="2" t="str">
        <f>IF(G626="",IF(G625="","",SUM(K$6:K625)),$H$6*(100%+$C$2)^$I$1*$C$2/((100%+$C$2)^$I$1-1))</f>
        <v/>
      </c>
    </row>
    <row r="627" spans="1:11" x14ac:dyDescent="0.35">
      <c r="A627" s="1" t="str">
        <f t="shared" si="68"/>
        <v/>
      </c>
      <c r="B627" s="2" t="str">
        <f t="shared" si="69"/>
        <v/>
      </c>
      <c r="C627" s="2" t="str">
        <f>IF(A627="",IF(A626="","",SUM($C$6:C626)),B627*$C$2)</f>
        <v/>
      </c>
      <c r="D627" s="2" t="str">
        <f>IF(A627="",IF(A626="","",SUM($D$6:D626)),($B$6/$I$1))</f>
        <v/>
      </c>
      <c r="E627" s="2" t="str">
        <f>IF(A627="",IF(A626="","",SUM($E$6:E626)),C627+D627)</f>
        <v/>
      </c>
      <c r="G627" s="1" t="str">
        <f t="shared" si="70"/>
        <v/>
      </c>
      <c r="H627" s="2" t="str">
        <f t="shared" si="71"/>
        <v/>
      </c>
      <c r="I627" s="2" t="str">
        <f>IF(G627="",IF(G626="","",SUM($I$6:I626)),H627*$C$2)</f>
        <v/>
      </c>
      <c r="J627" s="2" t="str">
        <f>IF(G627="",IF(G626="","",SUM($J$6:J626)),K627-I627)</f>
        <v/>
      </c>
      <c r="K627" s="2" t="str">
        <f>IF(G627="",IF(G626="","",SUM(K$6:K626)),$H$6*(100%+$C$2)^$I$1*$C$2/((100%+$C$2)^$I$1-1))</f>
        <v/>
      </c>
    </row>
    <row r="628" spans="1:11" x14ac:dyDescent="0.35">
      <c r="A628" s="1" t="str">
        <f t="shared" si="68"/>
        <v/>
      </c>
      <c r="B628" s="2" t="str">
        <f t="shared" si="69"/>
        <v/>
      </c>
      <c r="C628" s="2" t="str">
        <f>IF(A628="",IF(A627="","",SUM($C$6:C627)),B628*$C$2)</f>
        <v/>
      </c>
      <c r="D628" s="2" t="str">
        <f>IF(A628="",IF(A627="","",SUM($D$6:D627)),($B$6/$I$1))</f>
        <v/>
      </c>
      <c r="E628" s="2" t="str">
        <f>IF(A628="",IF(A627="","",SUM($E$6:E627)),C628+D628)</f>
        <v/>
      </c>
      <c r="G628" s="1" t="str">
        <f t="shared" si="70"/>
        <v/>
      </c>
      <c r="H628" s="2" t="str">
        <f t="shared" si="71"/>
        <v/>
      </c>
      <c r="I628" s="2" t="str">
        <f>IF(G628="",IF(G627="","",SUM($I$6:I627)),H628*$C$2)</f>
        <v/>
      </c>
      <c r="J628" s="2" t="str">
        <f>IF(G628="",IF(G627="","",SUM($J$6:J627)),K628-I628)</f>
        <v/>
      </c>
      <c r="K628" s="2" t="str">
        <f>IF(G628="",IF(G627="","",SUM(K$6:K627)),$H$6*(100%+$C$2)^$I$1*$C$2/((100%+$C$2)^$I$1-1))</f>
        <v/>
      </c>
    </row>
    <row r="629" spans="1:11" x14ac:dyDescent="0.35">
      <c r="A629" s="1" t="str">
        <f t="shared" si="68"/>
        <v/>
      </c>
      <c r="B629" s="2" t="str">
        <f t="shared" si="69"/>
        <v/>
      </c>
      <c r="C629" s="2" t="str">
        <f>IF(A629="",IF(A628="","",SUM($C$6:C628)),B629*$C$2)</f>
        <v/>
      </c>
      <c r="D629" s="2" t="str">
        <f>IF(A629="",IF(A628="","",SUM($D$6:D628)),($B$6/$I$1))</f>
        <v/>
      </c>
      <c r="E629" s="2" t="str">
        <f>IF(A629="",IF(A628="","",SUM($E$6:E628)),C629+D629)</f>
        <v/>
      </c>
      <c r="G629" s="1" t="str">
        <f t="shared" si="70"/>
        <v/>
      </c>
      <c r="H629" s="2" t="str">
        <f t="shared" si="71"/>
        <v/>
      </c>
      <c r="I629" s="2" t="str">
        <f>IF(G629="",IF(G628="","",SUM($I$6:I628)),H629*$C$2)</f>
        <v/>
      </c>
      <c r="J629" s="2" t="str">
        <f>IF(G629="",IF(G628="","",SUM($J$6:J628)),K629-I629)</f>
        <v/>
      </c>
      <c r="K629" s="2" t="str">
        <f>IF(G629="",IF(G628="","",SUM(K$6:K628)),$H$6*(100%+$C$2)^$I$1*$C$2/((100%+$C$2)^$I$1-1))</f>
        <v/>
      </c>
    </row>
    <row r="630" spans="1:11" x14ac:dyDescent="0.35">
      <c r="A630" s="1" t="str">
        <f t="shared" si="68"/>
        <v/>
      </c>
      <c r="B630" s="2" t="str">
        <f t="shared" si="69"/>
        <v/>
      </c>
      <c r="C630" s="2" t="str">
        <f>IF(A630="",IF(A629="","",SUM($C$6:C629)),B630*$C$2)</f>
        <v/>
      </c>
      <c r="D630" s="2" t="str">
        <f>IF(A630="",IF(A629="","",SUM($D$6:D629)),($B$6/$I$1))</f>
        <v/>
      </c>
      <c r="E630" s="2" t="str">
        <f>IF(A630="",IF(A629="","",SUM($E$6:E629)),C630+D630)</f>
        <v/>
      </c>
      <c r="G630" s="1" t="str">
        <f t="shared" si="70"/>
        <v/>
      </c>
      <c r="H630" s="2" t="str">
        <f t="shared" si="71"/>
        <v/>
      </c>
      <c r="I630" s="2" t="str">
        <f>IF(G630="",IF(G629="","",SUM($I$6:I629)),H630*$C$2)</f>
        <v/>
      </c>
      <c r="J630" s="2" t="str">
        <f>IF(G630="",IF(G629="","",SUM($J$6:J629)),K630-I630)</f>
        <v/>
      </c>
      <c r="K630" s="2" t="str">
        <f>IF(G630="",IF(G629="","",SUM(K$6:K629)),$H$6*(100%+$C$2)^$I$1*$C$2/((100%+$C$2)^$I$1-1))</f>
        <v/>
      </c>
    </row>
    <row r="631" spans="1:11" x14ac:dyDescent="0.35">
      <c r="A631" s="1" t="str">
        <f t="shared" si="68"/>
        <v/>
      </c>
      <c r="B631" s="2" t="str">
        <f t="shared" si="69"/>
        <v/>
      </c>
      <c r="C631" s="2" t="str">
        <f>IF(A631="",IF(A630="","",SUM($C$6:C630)),B631*$C$2)</f>
        <v/>
      </c>
      <c r="D631" s="2" t="str">
        <f>IF(A631="",IF(A630="","",SUM($D$6:D630)),($B$6/$I$1))</f>
        <v/>
      </c>
      <c r="E631" s="2" t="str">
        <f>IF(A631="",IF(A630="","",SUM($E$6:E630)),C631+D631)</f>
        <v/>
      </c>
      <c r="G631" s="1" t="str">
        <f t="shared" si="70"/>
        <v/>
      </c>
      <c r="H631" s="2" t="str">
        <f t="shared" si="71"/>
        <v/>
      </c>
      <c r="I631" s="2" t="str">
        <f>IF(G631="",IF(G630="","",SUM($I$6:I630)),H631*$C$2)</f>
        <v/>
      </c>
      <c r="J631" s="2" t="str">
        <f>IF(G631="",IF(G630="","",SUM($J$6:J630)),K631-I631)</f>
        <v/>
      </c>
      <c r="K631" s="2" t="str">
        <f>IF(G631="",IF(G630="","",SUM(K$6:K630)),$H$6*(100%+$C$2)^$I$1*$C$2/((100%+$C$2)^$I$1-1))</f>
        <v/>
      </c>
    </row>
    <row r="632" spans="1:11" x14ac:dyDescent="0.35">
      <c r="A632" s="1" t="str">
        <f t="shared" si="68"/>
        <v/>
      </c>
      <c r="B632" s="2" t="str">
        <f t="shared" si="69"/>
        <v/>
      </c>
      <c r="C632" s="2" t="str">
        <f>IF(A632="",IF(A631="","",SUM($C$6:C631)),B632*$C$2)</f>
        <v/>
      </c>
      <c r="D632" s="2" t="str">
        <f>IF(A632="",IF(A631="","",SUM($D$6:D631)),($B$6/$I$1))</f>
        <v/>
      </c>
      <c r="E632" s="2" t="str">
        <f>IF(A632="",IF(A631="","",SUM($E$6:E631)),C632+D632)</f>
        <v/>
      </c>
      <c r="G632" s="1" t="str">
        <f t="shared" si="70"/>
        <v/>
      </c>
      <c r="H632" s="2" t="str">
        <f t="shared" si="71"/>
        <v/>
      </c>
      <c r="I632" s="2" t="str">
        <f>IF(G632="",IF(G631="","",SUM($I$6:I631)),H632*$C$2)</f>
        <v/>
      </c>
      <c r="J632" s="2" t="str">
        <f>IF(G632="",IF(G631="","",SUM($J$6:J631)),K632-I632)</f>
        <v/>
      </c>
      <c r="K632" s="2" t="str">
        <f>IF(G632="",IF(G631="","",SUM(K$6:K631)),$H$6*(100%+$C$2)^$I$1*$C$2/((100%+$C$2)^$I$1-1))</f>
        <v/>
      </c>
    </row>
    <row r="633" spans="1:11" x14ac:dyDescent="0.35">
      <c r="A633" s="1" t="str">
        <f t="shared" si="68"/>
        <v/>
      </c>
      <c r="B633" s="2" t="str">
        <f t="shared" si="69"/>
        <v/>
      </c>
      <c r="C633" s="2" t="str">
        <f>IF(A633="",IF(A632="","",SUM($C$6:C632)),B633*$C$2)</f>
        <v/>
      </c>
      <c r="D633" s="2" t="str">
        <f>IF(A633="",IF(A632="","",SUM($D$6:D632)),($B$6/$I$1))</f>
        <v/>
      </c>
      <c r="E633" s="2" t="str">
        <f>IF(A633="",IF(A632="","",SUM($E$6:E632)),C633+D633)</f>
        <v/>
      </c>
      <c r="G633" s="1" t="str">
        <f t="shared" si="70"/>
        <v/>
      </c>
      <c r="H633" s="2" t="str">
        <f t="shared" si="71"/>
        <v/>
      </c>
      <c r="I633" s="2" t="str">
        <f>IF(G633="",IF(G632="","",SUM($I$6:I632)),H633*$C$2)</f>
        <v/>
      </c>
      <c r="J633" s="2" t="str">
        <f>IF(G633="",IF(G632="","",SUM($J$6:J632)),K633-I633)</f>
        <v/>
      </c>
      <c r="K633" s="2" t="str">
        <f>IF(G633="",IF(G632="","",SUM(K$6:K632)),$H$6*(100%+$C$2)^$I$1*$C$2/((100%+$C$2)^$I$1-1))</f>
        <v/>
      </c>
    </row>
    <row r="634" spans="1:11" x14ac:dyDescent="0.35">
      <c r="A634" s="1" t="str">
        <f t="shared" si="68"/>
        <v/>
      </c>
      <c r="B634" s="2" t="str">
        <f t="shared" si="69"/>
        <v/>
      </c>
      <c r="C634" s="2" t="str">
        <f>IF(A634="",IF(A633="","",SUM($C$6:C633)),B634*$C$2)</f>
        <v/>
      </c>
      <c r="D634" s="2" t="str">
        <f>IF(A634="",IF(A633="","",SUM($D$6:D633)),($B$6/$I$1))</f>
        <v/>
      </c>
      <c r="E634" s="2" t="str">
        <f>IF(A634="",IF(A633="","",SUM($E$6:E633)),C634+D634)</f>
        <v/>
      </c>
      <c r="G634" s="1" t="str">
        <f t="shared" si="70"/>
        <v/>
      </c>
      <c r="H634" s="2" t="str">
        <f t="shared" si="71"/>
        <v/>
      </c>
      <c r="I634" s="2" t="str">
        <f>IF(G634="",IF(G633="","",SUM($I$6:I633)),H634*$C$2)</f>
        <v/>
      </c>
      <c r="J634" s="2" t="str">
        <f>IF(G634="",IF(G633="","",SUM($J$6:J633)),K634-I634)</f>
        <v/>
      </c>
      <c r="K634" s="2" t="str">
        <f>IF(G634="",IF(G633="","",SUM(K$6:K633)),$H$6*(100%+$C$2)^$I$1*$C$2/((100%+$C$2)^$I$1-1))</f>
        <v/>
      </c>
    </row>
    <row r="635" spans="1:11" x14ac:dyDescent="0.35">
      <c r="A635" s="1" t="str">
        <f t="shared" si="68"/>
        <v/>
      </c>
      <c r="B635" s="2" t="str">
        <f t="shared" si="69"/>
        <v/>
      </c>
      <c r="C635" s="2" t="str">
        <f>IF(A635="",IF(A634="","",SUM($C$6:C634)),B635*$C$2)</f>
        <v/>
      </c>
      <c r="D635" s="2" t="str">
        <f>IF(A635="",IF(A634="","",SUM($D$6:D634)),($B$6/$I$1))</f>
        <v/>
      </c>
      <c r="E635" s="2" t="str">
        <f>IF(A635="",IF(A634="","",SUM($E$6:E634)),C635+D635)</f>
        <v/>
      </c>
      <c r="G635" s="1" t="str">
        <f t="shared" si="70"/>
        <v/>
      </c>
      <c r="H635" s="2" t="str">
        <f t="shared" si="71"/>
        <v/>
      </c>
      <c r="I635" s="2" t="str">
        <f>IF(G635="",IF(G634="","",SUM($I$6:I634)),H635*$C$2)</f>
        <v/>
      </c>
      <c r="J635" s="2" t="str">
        <f>IF(G635="",IF(G634="","",SUM($J$6:J634)),K635-I635)</f>
        <v/>
      </c>
      <c r="K635" s="2" t="str">
        <f>IF(G635="",IF(G634="","",SUM(K$6:K634)),$H$6*(100%+$C$2)^$I$1*$C$2/((100%+$C$2)^$I$1-1))</f>
        <v/>
      </c>
    </row>
    <row r="636" spans="1:11" x14ac:dyDescent="0.35">
      <c r="A636" s="1" t="str">
        <f t="shared" si="68"/>
        <v/>
      </c>
      <c r="B636" s="2" t="str">
        <f t="shared" si="69"/>
        <v/>
      </c>
      <c r="C636" s="2" t="str">
        <f>IF(A636="",IF(A635="","",SUM($C$6:C635)),B636*$C$2)</f>
        <v/>
      </c>
      <c r="D636" s="2" t="str">
        <f>IF(A636="",IF(A635="","",SUM($D$6:D635)),($B$6/$I$1))</f>
        <v/>
      </c>
      <c r="E636" s="2" t="str">
        <f>IF(A636="",IF(A635="","",SUM($E$6:E635)),C636+D636)</f>
        <v/>
      </c>
      <c r="G636" s="1" t="str">
        <f t="shared" si="70"/>
        <v/>
      </c>
      <c r="H636" s="2" t="str">
        <f t="shared" si="71"/>
        <v/>
      </c>
      <c r="I636" s="2" t="str">
        <f>IF(G636="",IF(G635="","",SUM($I$6:I635)),H636*$C$2)</f>
        <v/>
      </c>
      <c r="J636" s="2" t="str">
        <f>IF(G636="",IF(G635="","",SUM($J$6:J635)),K636-I636)</f>
        <v/>
      </c>
      <c r="K636" s="2" t="str">
        <f>IF(G636="",IF(G635="","",SUM(K$6:K635)),$H$6*(100%+$C$2)^$I$1*$C$2/((100%+$C$2)^$I$1-1))</f>
        <v/>
      </c>
    </row>
    <row r="637" spans="1:11" x14ac:dyDescent="0.35">
      <c r="A637" s="1" t="str">
        <f t="shared" si="68"/>
        <v/>
      </c>
      <c r="B637" s="2" t="str">
        <f t="shared" si="69"/>
        <v/>
      </c>
      <c r="C637" s="2" t="str">
        <f>IF(A637="",IF(A636="","",SUM($C$6:C636)),B637*$C$2)</f>
        <v/>
      </c>
      <c r="D637" s="2" t="str">
        <f>IF(A637="",IF(A636="","",SUM($D$6:D636)),($B$6/$I$1))</f>
        <v/>
      </c>
      <c r="E637" s="2" t="str">
        <f>IF(A637="",IF(A636="","",SUM($E$6:E636)),C637+D637)</f>
        <v/>
      </c>
      <c r="G637" s="1" t="str">
        <f t="shared" si="70"/>
        <v/>
      </c>
      <c r="H637" s="2" t="str">
        <f t="shared" si="71"/>
        <v/>
      </c>
      <c r="I637" s="2" t="str">
        <f>IF(G637="",IF(G636="","",SUM($I$6:I636)),H637*$C$2)</f>
        <v/>
      </c>
      <c r="J637" s="2" t="str">
        <f>IF(G637="",IF(G636="","",SUM($J$6:J636)),K637-I637)</f>
        <v/>
      </c>
      <c r="K637" s="2" t="str">
        <f>IF(G637="",IF(G636="","",SUM(K$6:K636)),$H$6*(100%+$C$2)^$I$1*$C$2/((100%+$C$2)^$I$1-1))</f>
        <v/>
      </c>
    </row>
    <row r="638" spans="1:11" x14ac:dyDescent="0.35">
      <c r="A638" s="1" t="str">
        <f t="shared" si="68"/>
        <v/>
      </c>
      <c r="B638" s="2" t="str">
        <f t="shared" si="69"/>
        <v/>
      </c>
      <c r="C638" s="2" t="str">
        <f>IF(A638="",IF(A637="","",SUM($C$6:C637)),B638*$C$2)</f>
        <v/>
      </c>
      <c r="D638" s="2" t="str">
        <f>IF(A638="",IF(A637="","",SUM($D$6:D637)),($B$6/$I$1))</f>
        <v/>
      </c>
      <c r="E638" s="2" t="str">
        <f>IF(A638="",IF(A637="","",SUM($E$6:E637)),C638+D638)</f>
        <v/>
      </c>
      <c r="G638" s="1" t="str">
        <f t="shared" si="70"/>
        <v/>
      </c>
      <c r="H638" s="2" t="str">
        <f t="shared" si="71"/>
        <v/>
      </c>
      <c r="I638" s="2" t="str">
        <f>IF(G638="",IF(G637="","",SUM($I$6:I637)),H638*$C$2)</f>
        <v/>
      </c>
      <c r="J638" s="2" t="str">
        <f>IF(G638="",IF(G637="","",SUM($J$6:J637)),K638-I638)</f>
        <v/>
      </c>
      <c r="K638" s="2" t="str">
        <f>IF(G638="",IF(G637="","",SUM(K$6:K637)),$H$6*(100%+$C$2)^$I$1*$C$2/((100%+$C$2)^$I$1-1))</f>
        <v/>
      </c>
    </row>
    <row r="639" spans="1:11" x14ac:dyDescent="0.35">
      <c r="A639" s="1" t="str">
        <f t="shared" si="68"/>
        <v/>
      </c>
      <c r="B639" s="2" t="str">
        <f t="shared" si="69"/>
        <v/>
      </c>
      <c r="C639" s="2" t="str">
        <f>IF(A639="",IF(A638="","",SUM($C$6:C638)),B639*$C$2)</f>
        <v/>
      </c>
      <c r="D639" s="2" t="str">
        <f>IF(A639="",IF(A638="","",SUM($D$6:D638)),($B$6/$I$1))</f>
        <v/>
      </c>
      <c r="E639" s="2" t="str">
        <f>IF(A639="",IF(A638="","",SUM($E$6:E638)),C639+D639)</f>
        <v/>
      </c>
      <c r="G639" s="1" t="str">
        <f t="shared" si="70"/>
        <v/>
      </c>
      <c r="H639" s="2" t="str">
        <f t="shared" si="71"/>
        <v/>
      </c>
      <c r="I639" s="2" t="str">
        <f>IF(G639="",IF(G638="","",SUM($I$6:I638)),H639*$C$2)</f>
        <v/>
      </c>
      <c r="J639" s="2" t="str">
        <f>IF(G639="",IF(G638="","",SUM($J$6:J638)),K639-I639)</f>
        <v/>
      </c>
      <c r="K639" s="2" t="str">
        <f>IF(G639="",IF(G638="","",SUM(K$6:K638)),$H$6*(100%+$C$2)^$I$1*$C$2/((100%+$C$2)^$I$1-1))</f>
        <v/>
      </c>
    </row>
    <row r="640" spans="1:11" x14ac:dyDescent="0.35">
      <c r="A640" s="1" t="str">
        <f t="shared" si="68"/>
        <v/>
      </c>
      <c r="B640" s="2" t="str">
        <f t="shared" si="69"/>
        <v/>
      </c>
      <c r="C640" s="2" t="str">
        <f>IF(A640="",IF(A639="","",SUM($C$6:C639)),B640*$C$2)</f>
        <v/>
      </c>
      <c r="D640" s="2" t="str">
        <f>IF(A640="",IF(A639="","",SUM($D$6:D639)),($B$6/$I$1))</f>
        <v/>
      </c>
      <c r="E640" s="2" t="str">
        <f>IF(A640="",IF(A639="","",SUM($E$6:E639)),C640+D640)</f>
        <v/>
      </c>
      <c r="G640" s="1" t="str">
        <f t="shared" si="70"/>
        <v/>
      </c>
      <c r="H640" s="2" t="str">
        <f t="shared" si="71"/>
        <v/>
      </c>
      <c r="I640" s="2" t="str">
        <f>IF(G640="",IF(G639="","",SUM($I$6:I639)),H640*$C$2)</f>
        <v/>
      </c>
      <c r="J640" s="2" t="str">
        <f>IF(G640="",IF(G639="","",SUM($J$6:J639)),K640-I640)</f>
        <v/>
      </c>
      <c r="K640" s="2" t="str">
        <f>IF(G640="",IF(G639="","",SUM(K$6:K639)),$H$6*(100%+$C$2)^$I$1*$C$2/((100%+$C$2)^$I$1-1))</f>
        <v/>
      </c>
    </row>
    <row r="641" spans="1:11" x14ac:dyDescent="0.35">
      <c r="A641" s="1" t="str">
        <f t="shared" si="68"/>
        <v/>
      </c>
      <c r="B641" s="2" t="str">
        <f t="shared" si="69"/>
        <v/>
      </c>
      <c r="C641" s="2" t="str">
        <f>IF(A641="",IF(A640="","",SUM($C$6:C640)),B641*$C$2)</f>
        <v/>
      </c>
      <c r="D641" s="2" t="str">
        <f>IF(A641="",IF(A640="","",SUM($D$6:D640)),($B$6/$I$1))</f>
        <v/>
      </c>
      <c r="E641" s="2" t="str">
        <f>IF(A641="",IF(A640="","",SUM($E$6:E640)),C641+D641)</f>
        <v/>
      </c>
      <c r="G641" s="1" t="str">
        <f t="shared" si="70"/>
        <v/>
      </c>
      <c r="H641" s="2" t="str">
        <f t="shared" si="71"/>
        <v/>
      </c>
      <c r="I641" s="2" t="str">
        <f>IF(G641="",IF(G640="","",SUM($I$6:I640)),H641*$C$2)</f>
        <v/>
      </c>
      <c r="J641" s="2" t="str">
        <f>IF(G641="",IF(G640="","",SUM($J$6:J640)),K641-I641)</f>
        <v/>
      </c>
      <c r="K641" s="2" t="str">
        <f>IF(G641="",IF(G640="","",SUM(K$6:K640)),$H$6*(100%+$C$2)^$I$1*$C$2/((100%+$C$2)^$I$1-1))</f>
        <v/>
      </c>
    </row>
    <row r="642" spans="1:11" x14ac:dyDescent="0.35">
      <c r="A642" s="1" t="str">
        <f t="shared" si="68"/>
        <v/>
      </c>
      <c r="B642" s="2" t="str">
        <f t="shared" si="69"/>
        <v/>
      </c>
      <c r="C642" s="2" t="str">
        <f>IF(A642="",IF(A641="","",SUM($C$6:C641)),B642*$C$2)</f>
        <v/>
      </c>
      <c r="D642" s="2" t="str">
        <f>IF(A642="",IF(A641="","",SUM($D$6:D641)),($B$6/$I$1))</f>
        <v/>
      </c>
      <c r="E642" s="2" t="str">
        <f>IF(A642="",IF(A641="","",SUM($E$6:E641)),C642+D642)</f>
        <v/>
      </c>
      <c r="G642" s="1" t="str">
        <f t="shared" si="70"/>
        <v/>
      </c>
      <c r="H642" s="2" t="str">
        <f t="shared" si="71"/>
        <v/>
      </c>
      <c r="I642" s="2" t="str">
        <f>IF(G642="",IF(G641="","",SUM($I$6:I641)),H642*$C$2)</f>
        <v/>
      </c>
      <c r="J642" s="2" t="str">
        <f>IF(G642="",IF(G641="","",SUM($J$6:J641)),K642-I642)</f>
        <v/>
      </c>
      <c r="K642" s="2" t="str">
        <f>IF(G642="",IF(G641="","",SUM(K$6:K641)),$H$6*(100%+$C$2)^$I$1*$C$2/((100%+$C$2)^$I$1-1))</f>
        <v/>
      </c>
    </row>
    <row r="643" spans="1:11" x14ac:dyDescent="0.35">
      <c r="A643" s="1" t="str">
        <f t="shared" si="68"/>
        <v/>
      </c>
      <c r="B643" s="2" t="str">
        <f t="shared" si="69"/>
        <v/>
      </c>
      <c r="C643" s="2" t="str">
        <f>IF(A643="",IF(A642="","",SUM($C$6:C642)),B643*$C$2)</f>
        <v/>
      </c>
      <c r="D643" s="2" t="str">
        <f>IF(A643="",IF(A642="","",SUM($D$6:D642)),($B$6/$I$1))</f>
        <v/>
      </c>
      <c r="E643" s="2" t="str">
        <f>IF(A643="",IF(A642="","",SUM($E$6:E642)),C643+D643)</f>
        <v/>
      </c>
      <c r="G643" s="1" t="str">
        <f t="shared" si="70"/>
        <v/>
      </c>
      <c r="H643" s="2" t="str">
        <f t="shared" si="71"/>
        <v/>
      </c>
      <c r="I643" s="2" t="str">
        <f>IF(G643="",IF(G642="","",SUM($I$6:I642)),H643*$C$2)</f>
        <v/>
      </c>
      <c r="J643" s="2" t="str">
        <f>IF(G643="",IF(G642="","",SUM($J$6:J642)),K643-I643)</f>
        <v/>
      </c>
      <c r="K643" s="2" t="str">
        <f>IF(G643="",IF(G642="","",SUM(K$6:K642)),$H$6*(100%+$C$2)^$I$1*$C$2/((100%+$C$2)^$I$1-1))</f>
        <v/>
      </c>
    </row>
    <row r="644" spans="1:11" x14ac:dyDescent="0.35">
      <c r="A644" s="1" t="str">
        <f t="shared" si="68"/>
        <v/>
      </c>
      <c r="B644" s="2" t="str">
        <f t="shared" si="69"/>
        <v/>
      </c>
      <c r="C644" s="2" t="str">
        <f>IF(A644="",IF(A643="","",SUM($C$6:C643)),B644*$C$2)</f>
        <v/>
      </c>
      <c r="D644" s="2" t="str">
        <f>IF(A644="",IF(A643="","",SUM($D$6:D643)),($B$6/$I$1))</f>
        <v/>
      </c>
      <c r="E644" s="2" t="str">
        <f>IF(A644="",IF(A643="","",SUM($E$6:E643)),C644+D644)</f>
        <v/>
      </c>
      <c r="G644" s="1" t="str">
        <f t="shared" si="70"/>
        <v/>
      </c>
      <c r="H644" s="2" t="str">
        <f t="shared" si="71"/>
        <v/>
      </c>
      <c r="I644" s="2" t="str">
        <f>IF(G644="",IF(G643="","",SUM($I$6:I643)),H644*$C$2)</f>
        <v/>
      </c>
      <c r="J644" s="2" t="str">
        <f>IF(G644="",IF(G643="","",SUM($J$6:J643)),K644-I644)</f>
        <v/>
      </c>
      <c r="K644" s="2" t="str">
        <f>IF(G644="",IF(G643="","",SUM(K$6:K643)),$H$6*(100%+$C$2)^$I$1*$C$2/((100%+$C$2)^$I$1-1))</f>
        <v/>
      </c>
    </row>
    <row r="645" spans="1:11" x14ac:dyDescent="0.35">
      <c r="A645" s="1" t="str">
        <f t="shared" si="68"/>
        <v/>
      </c>
      <c r="B645" s="2" t="str">
        <f t="shared" si="69"/>
        <v/>
      </c>
      <c r="C645" s="2" t="str">
        <f>IF(A645="",IF(A644="","",SUM($C$6:C644)),B645*$C$2)</f>
        <v/>
      </c>
      <c r="D645" s="2" t="str">
        <f>IF(A645="",IF(A644="","",SUM($D$6:D644)),($B$6/$I$1))</f>
        <v/>
      </c>
      <c r="E645" s="2" t="str">
        <f>IF(A645="",IF(A644="","",SUM($E$6:E644)),C645+D645)</f>
        <v/>
      </c>
      <c r="G645" s="1" t="str">
        <f t="shared" si="70"/>
        <v/>
      </c>
      <c r="H645" s="2" t="str">
        <f t="shared" si="71"/>
        <v/>
      </c>
      <c r="I645" s="2" t="str">
        <f>IF(G645="",IF(G644="","",SUM($I$6:I644)),H645*$C$2)</f>
        <v/>
      </c>
      <c r="J645" s="2" t="str">
        <f>IF(G645="",IF(G644="","",SUM($J$6:J644)),K645-I645)</f>
        <v/>
      </c>
      <c r="K645" s="2" t="str">
        <f>IF(G645="",IF(G644="","",SUM(K$6:K644)),$H$6*(100%+$C$2)^$I$1*$C$2/((100%+$C$2)^$I$1-1))</f>
        <v/>
      </c>
    </row>
    <row r="646" spans="1:11" x14ac:dyDescent="0.35">
      <c r="A646" s="1" t="str">
        <f t="shared" si="68"/>
        <v/>
      </c>
      <c r="B646" s="2" t="str">
        <f t="shared" si="69"/>
        <v/>
      </c>
      <c r="C646" s="2" t="str">
        <f>IF(A646="",IF(A645="","",SUM($C$6:C645)),B646*$C$2)</f>
        <v/>
      </c>
      <c r="D646" s="2" t="str">
        <f>IF(A646="",IF(A645="","",SUM($D$6:D645)),($B$6/$I$1))</f>
        <v/>
      </c>
      <c r="E646" s="2" t="str">
        <f>IF(A646="",IF(A645="","",SUM($E$6:E645)),C646+D646)</f>
        <v/>
      </c>
      <c r="G646" s="1" t="str">
        <f t="shared" si="70"/>
        <v/>
      </c>
      <c r="H646" s="2" t="str">
        <f t="shared" si="71"/>
        <v/>
      </c>
      <c r="I646" s="2" t="str">
        <f>IF(G646="",IF(G645="","",SUM($I$6:I645)),H646*$C$2)</f>
        <v/>
      </c>
      <c r="J646" s="2" t="str">
        <f>IF(G646="",IF(G645="","",SUM($J$6:J645)),K646-I646)</f>
        <v/>
      </c>
      <c r="K646" s="2" t="str">
        <f>IF(G646="",IF(G645="","",SUM(K$6:K645)),$H$6*(100%+$C$2)^$I$1*$C$2/((100%+$C$2)^$I$1-1))</f>
        <v/>
      </c>
    </row>
    <row r="647" spans="1:11" x14ac:dyDescent="0.35">
      <c r="A647" s="1" t="str">
        <f t="shared" si="68"/>
        <v/>
      </c>
      <c r="B647" s="2" t="str">
        <f t="shared" si="69"/>
        <v/>
      </c>
      <c r="C647" s="2" t="str">
        <f>IF(A647="",IF(A646="","",SUM($C$6:C646)),B647*$C$2)</f>
        <v/>
      </c>
      <c r="D647" s="2" t="str">
        <f>IF(A647="",IF(A646="","",SUM($D$6:D646)),($B$6/$I$1))</f>
        <v/>
      </c>
      <c r="E647" s="2" t="str">
        <f>IF(A647="",IF(A646="","",SUM($E$6:E646)),C647+D647)</f>
        <v/>
      </c>
      <c r="G647" s="1" t="str">
        <f t="shared" si="70"/>
        <v/>
      </c>
      <c r="H647" s="2" t="str">
        <f t="shared" si="71"/>
        <v/>
      </c>
      <c r="I647" s="2" t="str">
        <f>IF(G647="",IF(G646="","",SUM($I$6:I646)),H647*$C$2)</f>
        <v/>
      </c>
      <c r="J647" s="2" t="str">
        <f>IF(G647="",IF(G646="","",SUM($J$6:J646)),K647-I647)</f>
        <v/>
      </c>
      <c r="K647" s="2" t="str">
        <f>IF(G647="",IF(G646="","",SUM(K$6:K646)),$H$6*(100%+$C$2)^$I$1*$C$2/((100%+$C$2)^$I$1-1))</f>
        <v/>
      </c>
    </row>
    <row r="648" spans="1:11" x14ac:dyDescent="0.35">
      <c r="A648" s="1" t="str">
        <f t="shared" ref="A648:A711" si="72">IF($A647="","",IF($I$1&gt;=$A647+1,$A647+1,""))</f>
        <v/>
      </c>
      <c r="B648" s="2" t="str">
        <f t="shared" ref="B648:B711" si="73">IF(A648="",IF(A647="","","samtals"),B647-D647)</f>
        <v/>
      </c>
      <c r="C648" s="2" t="str">
        <f>IF(A648="",IF(A647="","",SUM($C$6:C647)),B648*$C$2)</f>
        <v/>
      </c>
      <c r="D648" s="2" t="str">
        <f>IF(A648="",IF(A647="","",SUM($D$6:D647)),($B$6/$I$1))</f>
        <v/>
      </c>
      <c r="E648" s="2" t="str">
        <f>IF(A648="",IF(A647="","",SUM($E$6:E647)),C648+D648)</f>
        <v/>
      </c>
      <c r="G648" s="1" t="str">
        <f t="shared" ref="G648:G711" si="74">IF($A647="","",IF($I$1&gt;=$A647+1,$A647+1,""))</f>
        <v/>
      </c>
      <c r="H648" s="2" t="str">
        <f t="shared" ref="H648:H711" si="75">IF(G648="",IF(G647="","","samtals"),H647-J647)</f>
        <v/>
      </c>
      <c r="I648" s="2" t="str">
        <f>IF(G648="",IF(G647="","",SUM($I$6:I647)),H648*$C$2)</f>
        <v/>
      </c>
      <c r="J648" s="2" t="str">
        <f>IF(G648="",IF(G647="","",SUM($J$6:J647)),K648-I648)</f>
        <v/>
      </c>
      <c r="K648" s="2" t="str">
        <f>IF(G648="",IF(G647="","",SUM(K$6:K647)),$H$6*(100%+$C$2)^$I$1*$C$2/((100%+$C$2)^$I$1-1))</f>
        <v/>
      </c>
    </row>
    <row r="649" spans="1:11" x14ac:dyDescent="0.35">
      <c r="A649" s="1" t="str">
        <f t="shared" si="72"/>
        <v/>
      </c>
      <c r="B649" s="2" t="str">
        <f t="shared" si="73"/>
        <v/>
      </c>
      <c r="C649" s="2" t="str">
        <f>IF(A649="",IF(A648="","",SUM($C$6:C648)),B649*$C$2)</f>
        <v/>
      </c>
      <c r="D649" s="2" t="str">
        <f>IF(A649="",IF(A648="","",SUM($D$6:D648)),($B$6/$I$1))</f>
        <v/>
      </c>
      <c r="E649" s="2" t="str">
        <f>IF(A649="",IF(A648="","",SUM($E$6:E648)),C649+D649)</f>
        <v/>
      </c>
      <c r="G649" s="1" t="str">
        <f t="shared" si="74"/>
        <v/>
      </c>
      <c r="H649" s="2" t="str">
        <f t="shared" si="75"/>
        <v/>
      </c>
      <c r="I649" s="2" t="str">
        <f>IF(G649="",IF(G648="","",SUM($I$6:I648)),H649*$C$2)</f>
        <v/>
      </c>
      <c r="J649" s="2" t="str">
        <f>IF(G649="",IF(G648="","",SUM($J$6:J648)),K649-I649)</f>
        <v/>
      </c>
      <c r="K649" s="2" t="str">
        <f>IF(G649="",IF(G648="","",SUM(K$6:K648)),$H$6*(100%+$C$2)^$I$1*$C$2/((100%+$C$2)^$I$1-1))</f>
        <v/>
      </c>
    </row>
    <row r="650" spans="1:11" x14ac:dyDescent="0.35">
      <c r="A650" s="1" t="str">
        <f t="shared" si="72"/>
        <v/>
      </c>
      <c r="B650" s="2" t="str">
        <f t="shared" si="73"/>
        <v/>
      </c>
      <c r="C650" s="2" t="str">
        <f>IF(A650="",IF(A649="","",SUM($C$6:C649)),B650*$C$2)</f>
        <v/>
      </c>
      <c r="D650" s="2" t="str">
        <f>IF(A650="",IF(A649="","",SUM($D$6:D649)),($B$6/$I$1))</f>
        <v/>
      </c>
      <c r="E650" s="2" t="str">
        <f>IF(A650="",IF(A649="","",SUM($E$6:E649)),C650+D650)</f>
        <v/>
      </c>
      <c r="G650" s="1" t="str">
        <f t="shared" si="74"/>
        <v/>
      </c>
      <c r="H650" s="2" t="str">
        <f t="shared" si="75"/>
        <v/>
      </c>
      <c r="I650" s="2" t="str">
        <f>IF(G650="",IF(G649="","",SUM($I$6:I649)),H650*$C$2)</f>
        <v/>
      </c>
      <c r="J650" s="2" t="str">
        <f>IF(G650="",IF(G649="","",SUM($J$6:J649)),K650-I650)</f>
        <v/>
      </c>
      <c r="K650" s="2" t="str">
        <f>IF(G650="",IF(G649="","",SUM(K$6:K649)),$H$6*(100%+$C$2)^$I$1*$C$2/((100%+$C$2)^$I$1-1))</f>
        <v/>
      </c>
    </row>
    <row r="651" spans="1:11" x14ac:dyDescent="0.35">
      <c r="A651" s="1" t="str">
        <f t="shared" si="72"/>
        <v/>
      </c>
      <c r="B651" s="2" t="str">
        <f t="shared" si="73"/>
        <v/>
      </c>
      <c r="C651" s="2" t="str">
        <f>IF(A651="",IF(A650="","",SUM($C$6:C650)),B651*$C$2)</f>
        <v/>
      </c>
      <c r="D651" s="2" t="str">
        <f>IF(A651="",IF(A650="","",SUM($D$6:D650)),($B$6/$I$1))</f>
        <v/>
      </c>
      <c r="E651" s="2" t="str">
        <f>IF(A651="",IF(A650="","",SUM($E$6:E650)),C651+D651)</f>
        <v/>
      </c>
      <c r="G651" s="1" t="str">
        <f t="shared" si="74"/>
        <v/>
      </c>
      <c r="H651" s="2" t="str">
        <f t="shared" si="75"/>
        <v/>
      </c>
      <c r="I651" s="2" t="str">
        <f>IF(G651="",IF(G650="","",SUM($I$6:I650)),H651*$C$2)</f>
        <v/>
      </c>
      <c r="J651" s="2" t="str">
        <f>IF(G651="",IF(G650="","",SUM($J$6:J650)),K651-I651)</f>
        <v/>
      </c>
      <c r="K651" s="2" t="str">
        <f>IF(G651="",IF(G650="","",SUM(K$6:K650)),$H$6*(100%+$C$2)^$I$1*$C$2/((100%+$C$2)^$I$1-1))</f>
        <v/>
      </c>
    </row>
    <row r="652" spans="1:11" x14ac:dyDescent="0.35">
      <c r="A652" s="1" t="str">
        <f t="shared" si="72"/>
        <v/>
      </c>
      <c r="B652" s="2" t="str">
        <f t="shared" si="73"/>
        <v/>
      </c>
      <c r="C652" s="2" t="str">
        <f>IF(A652="",IF(A651="","",SUM($C$6:C651)),B652*$C$2)</f>
        <v/>
      </c>
      <c r="D652" s="2" t="str">
        <f>IF(A652="",IF(A651="","",SUM($D$6:D651)),($B$6/$I$1))</f>
        <v/>
      </c>
      <c r="E652" s="2" t="str">
        <f>IF(A652="",IF(A651="","",SUM($E$6:E651)),C652+D652)</f>
        <v/>
      </c>
      <c r="G652" s="1" t="str">
        <f t="shared" si="74"/>
        <v/>
      </c>
      <c r="H652" s="2" t="str">
        <f t="shared" si="75"/>
        <v/>
      </c>
      <c r="I652" s="2" t="str">
        <f>IF(G652="",IF(G651="","",SUM($I$6:I651)),H652*$C$2)</f>
        <v/>
      </c>
      <c r="J652" s="2" t="str">
        <f>IF(G652="",IF(G651="","",SUM($J$6:J651)),K652-I652)</f>
        <v/>
      </c>
      <c r="K652" s="2" t="str">
        <f>IF(G652="",IF(G651="","",SUM(K$6:K651)),$H$6*(100%+$C$2)^$I$1*$C$2/((100%+$C$2)^$I$1-1))</f>
        <v/>
      </c>
    </row>
    <row r="653" spans="1:11" x14ac:dyDescent="0.35">
      <c r="A653" s="1" t="str">
        <f t="shared" si="72"/>
        <v/>
      </c>
      <c r="B653" s="2" t="str">
        <f t="shared" si="73"/>
        <v/>
      </c>
      <c r="C653" s="2" t="str">
        <f>IF(A653="",IF(A652="","",SUM($C$6:C652)),B653*$C$2)</f>
        <v/>
      </c>
      <c r="D653" s="2" t="str">
        <f>IF(A653="",IF(A652="","",SUM($D$6:D652)),($B$6/$I$1))</f>
        <v/>
      </c>
      <c r="E653" s="2" t="str">
        <f>IF(A653="",IF(A652="","",SUM($E$6:E652)),C653+D653)</f>
        <v/>
      </c>
      <c r="G653" s="1" t="str">
        <f t="shared" si="74"/>
        <v/>
      </c>
      <c r="H653" s="2" t="str">
        <f t="shared" si="75"/>
        <v/>
      </c>
      <c r="I653" s="2" t="str">
        <f>IF(G653="",IF(G652="","",SUM($I$6:I652)),H653*$C$2)</f>
        <v/>
      </c>
      <c r="J653" s="2" t="str">
        <f>IF(G653="",IF(G652="","",SUM($J$6:J652)),K653-I653)</f>
        <v/>
      </c>
      <c r="K653" s="2" t="str">
        <f>IF(G653="",IF(G652="","",SUM(K$6:K652)),$H$6*(100%+$C$2)^$I$1*$C$2/((100%+$C$2)^$I$1-1))</f>
        <v/>
      </c>
    </row>
    <row r="654" spans="1:11" x14ac:dyDescent="0.35">
      <c r="A654" s="1" t="str">
        <f t="shared" si="72"/>
        <v/>
      </c>
      <c r="B654" s="2" t="str">
        <f t="shared" si="73"/>
        <v/>
      </c>
      <c r="C654" s="2" t="str">
        <f>IF(A654="",IF(A653="","",SUM($C$6:C653)),B654*$C$2)</f>
        <v/>
      </c>
      <c r="D654" s="2" t="str">
        <f>IF(A654="",IF(A653="","",SUM($D$6:D653)),($B$6/$I$1))</f>
        <v/>
      </c>
      <c r="E654" s="2" t="str">
        <f>IF(A654="",IF(A653="","",SUM($E$6:E653)),C654+D654)</f>
        <v/>
      </c>
      <c r="G654" s="1" t="str">
        <f t="shared" si="74"/>
        <v/>
      </c>
      <c r="H654" s="2" t="str">
        <f t="shared" si="75"/>
        <v/>
      </c>
      <c r="I654" s="2" t="str">
        <f>IF(G654="",IF(G653="","",SUM($I$6:I653)),H654*$C$2)</f>
        <v/>
      </c>
      <c r="J654" s="2" t="str">
        <f>IF(G654="",IF(G653="","",SUM($J$6:J653)),K654-I654)</f>
        <v/>
      </c>
      <c r="K654" s="2" t="str">
        <f>IF(G654="",IF(G653="","",SUM(K$6:K653)),$H$6*(100%+$C$2)^$I$1*$C$2/((100%+$C$2)^$I$1-1))</f>
        <v/>
      </c>
    </row>
    <row r="655" spans="1:11" x14ac:dyDescent="0.35">
      <c r="A655" s="1" t="str">
        <f t="shared" si="72"/>
        <v/>
      </c>
      <c r="B655" s="2" t="str">
        <f t="shared" si="73"/>
        <v/>
      </c>
      <c r="C655" s="2" t="str">
        <f>IF(A655="",IF(A654="","",SUM($C$6:C654)),B655*$C$2)</f>
        <v/>
      </c>
      <c r="D655" s="2" t="str">
        <f>IF(A655="",IF(A654="","",SUM($D$6:D654)),($B$6/$I$1))</f>
        <v/>
      </c>
      <c r="E655" s="2" t="str">
        <f>IF(A655="",IF(A654="","",SUM($E$6:E654)),C655+D655)</f>
        <v/>
      </c>
      <c r="G655" s="1" t="str">
        <f t="shared" si="74"/>
        <v/>
      </c>
      <c r="H655" s="2" t="str">
        <f t="shared" si="75"/>
        <v/>
      </c>
      <c r="I655" s="2" t="str">
        <f>IF(G655="",IF(G654="","",SUM($I$6:I654)),H655*$C$2)</f>
        <v/>
      </c>
      <c r="J655" s="2" t="str">
        <f>IF(G655="",IF(G654="","",SUM($J$6:J654)),K655-I655)</f>
        <v/>
      </c>
      <c r="K655" s="2" t="str">
        <f>IF(G655="",IF(G654="","",SUM(K$6:K654)),$H$6*(100%+$C$2)^$I$1*$C$2/((100%+$C$2)^$I$1-1))</f>
        <v/>
      </c>
    </row>
    <row r="656" spans="1:11" x14ac:dyDescent="0.35">
      <c r="A656" s="1" t="str">
        <f t="shared" si="72"/>
        <v/>
      </c>
      <c r="B656" s="2" t="str">
        <f t="shared" si="73"/>
        <v/>
      </c>
      <c r="C656" s="2" t="str">
        <f>IF(A656="",IF(A655="","",SUM($C$6:C655)),B656*$C$2)</f>
        <v/>
      </c>
      <c r="D656" s="2" t="str">
        <f>IF(A656="",IF(A655="","",SUM($D$6:D655)),($B$6/$I$1))</f>
        <v/>
      </c>
      <c r="E656" s="2" t="str">
        <f>IF(A656="",IF(A655="","",SUM($E$6:E655)),C656+D656)</f>
        <v/>
      </c>
      <c r="G656" s="1" t="str">
        <f t="shared" si="74"/>
        <v/>
      </c>
      <c r="H656" s="2" t="str">
        <f t="shared" si="75"/>
        <v/>
      </c>
      <c r="I656" s="2" t="str">
        <f>IF(G656="",IF(G655="","",SUM($I$6:I655)),H656*$C$2)</f>
        <v/>
      </c>
      <c r="J656" s="2" t="str">
        <f>IF(G656="",IF(G655="","",SUM($J$6:J655)),K656-I656)</f>
        <v/>
      </c>
      <c r="K656" s="2" t="str">
        <f>IF(G656="",IF(G655="","",SUM(K$6:K655)),$H$6*(100%+$C$2)^$I$1*$C$2/((100%+$C$2)^$I$1-1))</f>
        <v/>
      </c>
    </row>
    <row r="657" spans="1:11" x14ac:dyDescent="0.35">
      <c r="A657" s="1" t="str">
        <f t="shared" si="72"/>
        <v/>
      </c>
      <c r="B657" s="2" t="str">
        <f t="shared" si="73"/>
        <v/>
      </c>
      <c r="C657" s="2" t="str">
        <f>IF(A657="",IF(A656="","",SUM($C$6:C656)),B657*$C$2)</f>
        <v/>
      </c>
      <c r="D657" s="2" t="str">
        <f>IF(A657="",IF(A656="","",SUM($D$6:D656)),($B$6/$I$1))</f>
        <v/>
      </c>
      <c r="E657" s="2" t="str">
        <f>IF(A657="",IF(A656="","",SUM($E$6:E656)),C657+D657)</f>
        <v/>
      </c>
      <c r="G657" s="1" t="str">
        <f t="shared" si="74"/>
        <v/>
      </c>
      <c r="H657" s="2" t="str">
        <f t="shared" si="75"/>
        <v/>
      </c>
      <c r="I657" s="2" t="str">
        <f>IF(G657="",IF(G656="","",SUM($I$6:I656)),H657*$C$2)</f>
        <v/>
      </c>
      <c r="J657" s="2" t="str">
        <f>IF(G657="",IF(G656="","",SUM($J$6:J656)),K657-I657)</f>
        <v/>
      </c>
      <c r="K657" s="2" t="str">
        <f>IF(G657="",IF(G656="","",SUM(K$6:K656)),$H$6*(100%+$C$2)^$I$1*$C$2/((100%+$C$2)^$I$1-1))</f>
        <v/>
      </c>
    </row>
    <row r="658" spans="1:11" x14ac:dyDescent="0.35">
      <c r="A658" s="1" t="str">
        <f t="shared" si="72"/>
        <v/>
      </c>
      <c r="B658" s="2" t="str">
        <f t="shared" si="73"/>
        <v/>
      </c>
      <c r="C658" s="2" t="str">
        <f>IF(A658="",IF(A657="","",SUM($C$6:C657)),B658*$C$2)</f>
        <v/>
      </c>
      <c r="D658" s="2" t="str">
        <f>IF(A658="",IF(A657="","",SUM($D$6:D657)),($B$6/$I$1))</f>
        <v/>
      </c>
      <c r="E658" s="2" t="str">
        <f>IF(A658="",IF(A657="","",SUM($E$6:E657)),C658+D658)</f>
        <v/>
      </c>
      <c r="G658" s="1" t="str">
        <f t="shared" si="74"/>
        <v/>
      </c>
      <c r="H658" s="2" t="str">
        <f t="shared" si="75"/>
        <v/>
      </c>
      <c r="I658" s="2" t="str">
        <f>IF(G658="",IF(G657="","",SUM($I$6:I657)),H658*$C$2)</f>
        <v/>
      </c>
      <c r="J658" s="2" t="str">
        <f>IF(G658="",IF(G657="","",SUM($J$6:J657)),K658-I658)</f>
        <v/>
      </c>
      <c r="K658" s="2" t="str">
        <f>IF(G658="",IF(G657="","",SUM(K$6:K657)),$H$6*(100%+$C$2)^$I$1*$C$2/((100%+$C$2)^$I$1-1))</f>
        <v/>
      </c>
    </row>
    <row r="659" spans="1:11" x14ac:dyDescent="0.35">
      <c r="A659" s="1" t="str">
        <f t="shared" si="72"/>
        <v/>
      </c>
      <c r="B659" s="2" t="str">
        <f t="shared" si="73"/>
        <v/>
      </c>
      <c r="C659" s="2" t="str">
        <f>IF(A659="",IF(A658="","",SUM($C$6:C658)),B659*$C$2)</f>
        <v/>
      </c>
      <c r="D659" s="2" t="str">
        <f>IF(A659="",IF(A658="","",SUM($D$6:D658)),($B$6/$I$1))</f>
        <v/>
      </c>
      <c r="E659" s="2" t="str">
        <f>IF(A659="",IF(A658="","",SUM($E$6:E658)),C659+D659)</f>
        <v/>
      </c>
      <c r="G659" s="1" t="str">
        <f t="shared" si="74"/>
        <v/>
      </c>
      <c r="H659" s="2" t="str">
        <f t="shared" si="75"/>
        <v/>
      </c>
      <c r="I659" s="2" t="str">
        <f>IF(G659="",IF(G658="","",SUM($I$6:I658)),H659*$C$2)</f>
        <v/>
      </c>
      <c r="J659" s="2" t="str">
        <f>IF(G659="",IF(G658="","",SUM($J$6:J658)),K659-I659)</f>
        <v/>
      </c>
      <c r="K659" s="2" t="str">
        <f>IF(G659="",IF(G658="","",SUM(K$6:K658)),$H$6*(100%+$C$2)^$I$1*$C$2/((100%+$C$2)^$I$1-1))</f>
        <v/>
      </c>
    </row>
    <row r="660" spans="1:11" x14ac:dyDescent="0.35">
      <c r="A660" s="1" t="str">
        <f t="shared" si="72"/>
        <v/>
      </c>
      <c r="B660" s="2" t="str">
        <f t="shared" si="73"/>
        <v/>
      </c>
      <c r="C660" s="2" t="str">
        <f>IF(A660="",IF(A659="","",SUM($C$6:C659)),B660*$C$2)</f>
        <v/>
      </c>
      <c r="D660" s="2" t="str">
        <f>IF(A660="",IF(A659="","",SUM($D$6:D659)),($B$6/$I$1))</f>
        <v/>
      </c>
      <c r="E660" s="2" t="str">
        <f>IF(A660="",IF(A659="","",SUM($E$6:E659)),C660+D660)</f>
        <v/>
      </c>
      <c r="G660" s="1" t="str">
        <f t="shared" si="74"/>
        <v/>
      </c>
      <c r="H660" s="2" t="str">
        <f t="shared" si="75"/>
        <v/>
      </c>
      <c r="I660" s="2" t="str">
        <f>IF(G660="",IF(G659="","",SUM($I$6:I659)),H660*$C$2)</f>
        <v/>
      </c>
      <c r="J660" s="2" t="str">
        <f>IF(G660="",IF(G659="","",SUM($J$6:J659)),K660-I660)</f>
        <v/>
      </c>
      <c r="K660" s="2" t="str">
        <f>IF(G660="",IF(G659="","",SUM(K$6:K659)),$H$6*(100%+$C$2)^$I$1*$C$2/((100%+$C$2)^$I$1-1))</f>
        <v/>
      </c>
    </row>
    <row r="661" spans="1:11" x14ac:dyDescent="0.35">
      <c r="A661" s="1" t="str">
        <f t="shared" si="72"/>
        <v/>
      </c>
      <c r="B661" s="2" t="str">
        <f t="shared" si="73"/>
        <v/>
      </c>
      <c r="C661" s="2" t="str">
        <f>IF(A661="",IF(A660="","",SUM($C$6:C660)),B661*$C$2)</f>
        <v/>
      </c>
      <c r="D661" s="2" t="str">
        <f>IF(A661="",IF(A660="","",SUM($D$6:D660)),($B$6/$I$1))</f>
        <v/>
      </c>
      <c r="E661" s="2" t="str">
        <f>IF(A661="",IF(A660="","",SUM($E$6:E660)),C661+D661)</f>
        <v/>
      </c>
      <c r="G661" s="1" t="str">
        <f t="shared" si="74"/>
        <v/>
      </c>
      <c r="H661" s="2" t="str">
        <f t="shared" si="75"/>
        <v/>
      </c>
      <c r="I661" s="2" t="str">
        <f>IF(G661="",IF(G660="","",SUM($I$6:I660)),H661*$C$2)</f>
        <v/>
      </c>
      <c r="J661" s="2" t="str">
        <f>IF(G661="",IF(G660="","",SUM($J$6:J660)),K661-I661)</f>
        <v/>
      </c>
      <c r="K661" s="2" t="str">
        <f>IF(G661="",IF(G660="","",SUM(K$6:K660)),$H$6*(100%+$C$2)^$I$1*$C$2/((100%+$C$2)^$I$1-1))</f>
        <v/>
      </c>
    </row>
    <row r="662" spans="1:11" x14ac:dyDescent="0.35">
      <c r="A662" s="1" t="str">
        <f t="shared" si="72"/>
        <v/>
      </c>
      <c r="B662" s="2" t="str">
        <f t="shared" si="73"/>
        <v/>
      </c>
      <c r="C662" s="2" t="str">
        <f>IF(A662="",IF(A661="","",SUM($C$6:C661)),B662*$C$2)</f>
        <v/>
      </c>
      <c r="D662" s="2" t="str">
        <f>IF(A662="",IF(A661="","",SUM($D$6:D661)),($B$6/$I$1))</f>
        <v/>
      </c>
      <c r="E662" s="2" t="str">
        <f>IF(A662="",IF(A661="","",SUM($E$6:E661)),C662+D662)</f>
        <v/>
      </c>
      <c r="G662" s="1" t="str">
        <f t="shared" si="74"/>
        <v/>
      </c>
      <c r="H662" s="2" t="str">
        <f t="shared" si="75"/>
        <v/>
      </c>
      <c r="I662" s="2" t="str">
        <f>IF(G662="",IF(G661="","",SUM($I$6:I661)),H662*$C$2)</f>
        <v/>
      </c>
      <c r="J662" s="2" t="str">
        <f>IF(G662="",IF(G661="","",SUM($J$6:J661)),K662-I662)</f>
        <v/>
      </c>
      <c r="K662" s="2" t="str">
        <f>IF(G662="",IF(G661="","",SUM(K$6:K661)),$H$6*(100%+$C$2)^$I$1*$C$2/((100%+$C$2)^$I$1-1))</f>
        <v/>
      </c>
    </row>
    <row r="663" spans="1:11" x14ac:dyDescent="0.35">
      <c r="A663" s="1" t="str">
        <f t="shared" si="72"/>
        <v/>
      </c>
      <c r="B663" s="2" t="str">
        <f t="shared" si="73"/>
        <v/>
      </c>
      <c r="C663" s="2" t="str">
        <f>IF(A663="",IF(A662="","",SUM($C$6:C662)),B663*$C$2)</f>
        <v/>
      </c>
      <c r="D663" s="2" t="str">
        <f>IF(A663="",IF(A662="","",SUM($D$6:D662)),($B$6/$I$1))</f>
        <v/>
      </c>
      <c r="E663" s="2" t="str">
        <f>IF(A663="",IF(A662="","",SUM($E$6:E662)),C663+D663)</f>
        <v/>
      </c>
      <c r="G663" s="1" t="str">
        <f t="shared" si="74"/>
        <v/>
      </c>
      <c r="H663" s="2" t="str">
        <f t="shared" si="75"/>
        <v/>
      </c>
      <c r="I663" s="2" t="str">
        <f>IF(G663="",IF(G662="","",SUM($I$6:I662)),H663*$C$2)</f>
        <v/>
      </c>
      <c r="J663" s="2" t="str">
        <f>IF(G663="",IF(G662="","",SUM($J$6:J662)),K663-I663)</f>
        <v/>
      </c>
      <c r="K663" s="2" t="str">
        <f>IF(G663="",IF(G662="","",SUM(K$6:K662)),$H$6*(100%+$C$2)^$I$1*$C$2/((100%+$C$2)^$I$1-1))</f>
        <v/>
      </c>
    </row>
    <row r="664" spans="1:11" x14ac:dyDescent="0.35">
      <c r="A664" s="1" t="str">
        <f t="shared" si="72"/>
        <v/>
      </c>
      <c r="B664" s="2" t="str">
        <f t="shared" si="73"/>
        <v/>
      </c>
      <c r="C664" s="2" t="str">
        <f>IF(A664="",IF(A663="","",SUM($C$6:C663)),B664*$C$2)</f>
        <v/>
      </c>
      <c r="D664" s="2" t="str">
        <f>IF(A664="",IF(A663="","",SUM($D$6:D663)),($B$6/$I$1))</f>
        <v/>
      </c>
      <c r="E664" s="2" t="str">
        <f>IF(A664="",IF(A663="","",SUM($E$6:E663)),C664+D664)</f>
        <v/>
      </c>
      <c r="G664" s="1" t="str">
        <f t="shared" si="74"/>
        <v/>
      </c>
      <c r="H664" s="2" t="str">
        <f t="shared" si="75"/>
        <v/>
      </c>
      <c r="I664" s="2" t="str">
        <f>IF(G664="",IF(G663="","",SUM($I$6:I663)),H664*$C$2)</f>
        <v/>
      </c>
      <c r="J664" s="2" t="str">
        <f>IF(G664="",IF(G663="","",SUM($J$6:J663)),K664-I664)</f>
        <v/>
      </c>
      <c r="K664" s="2" t="str">
        <f>IF(G664="",IF(G663="","",SUM(K$6:K663)),$H$6*(100%+$C$2)^$I$1*$C$2/((100%+$C$2)^$I$1-1))</f>
        <v/>
      </c>
    </row>
    <row r="665" spans="1:11" x14ac:dyDescent="0.35">
      <c r="A665" s="1" t="str">
        <f t="shared" si="72"/>
        <v/>
      </c>
      <c r="B665" s="2" t="str">
        <f t="shared" si="73"/>
        <v/>
      </c>
      <c r="C665" s="2" t="str">
        <f>IF(A665="",IF(A664="","",SUM($C$6:C664)),B665*$C$2)</f>
        <v/>
      </c>
      <c r="D665" s="2" t="str">
        <f>IF(A665="",IF(A664="","",SUM($D$6:D664)),($B$6/$I$1))</f>
        <v/>
      </c>
      <c r="E665" s="2" t="str">
        <f>IF(A665="",IF(A664="","",SUM($E$6:E664)),C665+D665)</f>
        <v/>
      </c>
      <c r="G665" s="1" t="str">
        <f t="shared" si="74"/>
        <v/>
      </c>
      <c r="H665" s="2" t="str">
        <f t="shared" si="75"/>
        <v/>
      </c>
      <c r="I665" s="2" t="str">
        <f>IF(G665="",IF(G664="","",SUM($I$6:I664)),H665*$C$2)</f>
        <v/>
      </c>
      <c r="J665" s="2" t="str">
        <f>IF(G665="",IF(G664="","",SUM($J$6:J664)),K665-I665)</f>
        <v/>
      </c>
      <c r="K665" s="2" t="str">
        <f>IF(G665="",IF(G664="","",SUM(K$6:K664)),$H$6*(100%+$C$2)^$I$1*$C$2/((100%+$C$2)^$I$1-1))</f>
        <v/>
      </c>
    </row>
    <row r="666" spans="1:11" x14ac:dyDescent="0.35">
      <c r="A666" s="1" t="str">
        <f t="shared" si="72"/>
        <v/>
      </c>
      <c r="B666" s="2" t="str">
        <f t="shared" si="73"/>
        <v/>
      </c>
      <c r="C666" s="2" t="str">
        <f>IF(A666="",IF(A665="","",SUM($C$6:C665)),B666*$C$2)</f>
        <v/>
      </c>
      <c r="D666" s="2" t="str">
        <f>IF(A666="",IF(A665="","",SUM($D$6:D665)),($B$6/$I$1))</f>
        <v/>
      </c>
      <c r="E666" s="2" t="str">
        <f>IF(A666="",IF(A665="","",SUM($E$6:E665)),C666+D666)</f>
        <v/>
      </c>
      <c r="G666" s="1" t="str">
        <f t="shared" si="74"/>
        <v/>
      </c>
      <c r="H666" s="2" t="str">
        <f t="shared" si="75"/>
        <v/>
      </c>
      <c r="I666" s="2" t="str">
        <f>IF(G666="",IF(G665="","",SUM($I$6:I665)),H666*$C$2)</f>
        <v/>
      </c>
      <c r="J666" s="2" t="str">
        <f>IF(G666="",IF(G665="","",SUM($J$6:J665)),K666-I666)</f>
        <v/>
      </c>
      <c r="K666" s="2" t="str">
        <f>IF(G666="",IF(G665="","",SUM(K$6:K665)),$H$6*(100%+$C$2)^$I$1*$C$2/((100%+$C$2)^$I$1-1))</f>
        <v/>
      </c>
    </row>
    <row r="667" spans="1:11" x14ac:dyDescent="0.35">
      <c r="A667" s="1" t="str">
        <f t="shared" si="72"/>
        <v/>
      </c>
      <c r="B667" s="2" t="str">
        <f t="shared" si="73"/>
        <v/>
      </c>
      <c r="C667" s="2" t="str">
        <f>IF(A667="",IF(A666="","",SUM($C$6:C666)),B667*$C$2)</f>
        <v/>
      </c>
      <c r="D667" s="2" t="str">
        <f>IF(A667="",IF(A666="","",SUM($D$6:D666)),($B$6/$I$1))</f>
        <v/>
      </c>
      <c r="E667" s="2" t="str">
        <f>IF(A667="",IF(A666="","",SUM($E$6:E666)),C667+D667)</f>
        <v/>
      </c>
      <c r="G667" s="1" t="str">
        <f t="shared" si="74"/>
        <v/>
      </c>
      <c r="H667" s="2" t="str">
        <f t="shared" si="75"/>
        <v/>
      </c>
      <c r="I667" s="2" t="str">
        <f>IF(G667="",IF(G666="","",SUM($I$6:I666)),H667*$C$2)</f>
        <v/>
      </c>
      <c r="J667" s="2" t="str">
        <f>IF(G667="",IF(G666="","",SUM($J$6:J666)),K667-I667)</f>
        <v/>
      </c>
      <c r="K667" s="2" t="str">
        <f>IF(G667="",IF(G666="","",SUM(K$6:K666)),$H$6*(100%+$C$2)^$I$1*$C$2/((100%+$C$2)^$I$1-1))</f>
        <v/>
      </c>
    </row>
    <row r="668" spans="1:11" x14ac:dyDescent="0.35">
      <c r="A668" s="1" t="str">
        <f t="shared" si="72"/>
        <v/>
      </c>
      <c r="B668" s="2" t="str">
        <f t="shared" si="73"/>
        <v/>
      </c>
      <c r="C668" s="2" t="str">
        <f>IF(A668="",IF(A667="","",SUM($C$6:C667)),B668*$C$2)</f>
        <v/>
      </c>
      <c r="D668" s="2" t="str">
        <f>IF(A668="",IF(A667="","",SUM($D$6:D667)),($B$6/$I$1))</f>
        <v/>
      </c>
      <c r="E668" s="2" t="str">
        <f>IF(A668="",IF(A667="","",SUM($E$6:E667)),C668+D668)</f>
        <v/>
      </c>
      <c r="G668" s="1" t="str">
        <f t="shared" si="74"/>
        <v/>
      </c>
      <c r="H668" s="2" t="str">
        <f t="shared" si="75"/>
        <v/>
      </c>
      <c r="I668" s="2" t="str">
        <f>IF(G668="",IF(G667="","",SUM($I$6:I667)),H668*$C$2)</f>
        <v/>
      </c>
      <c r="J668" s="2" t="str">
        <f>IF(G668="",IF(G667="","",SUM($J$6:J667)),K668-I668)</f>
        <v/>
      </c>
      <c r="K668" s="2" t="str">
        <f>IF(G668="",IF(G667="","",SUM(K$6:K667)),$H$6*(100%+$C$2)^$I$1*$C$2/((100%+$C$2)^$I$1-1))</f>
        <v/>
      </c>
    </row>
    <row r="669" spans="1:11" x14ac:dyDescent="0.35">
      <c r="A669" s="1" t="str">
        <f t="shared" si="72"/>
        <v/>
      </c>
      <c r="B669" s="2" t="str">
        <f t="shared" si="73"/>
        <v/>
      </c>
      <c r="C669" s="2" t="str">
        <f>IF(A669="",IF(A668="","",SUM($C$6:C668)),B669*$C$2)</f>
        <v/>
      </c>
      <c r="D669" s="2" t="str">
        <f>IF(A669="",IF(A668="","",SUM($D$6:D668)),($B$6/$I$1))</f>
        <v/>
      </c>
      <c r="E669" s="2" t="str">
        <f>IF(A669="",IF(A668="","",SUM($E$6:E668)),C669+D669)</f>
        <v/>
      </c>
      <c r="G669" s="1" t="str">
        <f t="shared" si="74"/>
        <v/>
      </c>
      <c r="H669" s="2" t="str">
        <f t="shared" si="75"/>
        <v/>
      </c>
      <c r="I669" s="2" t="str">
        <f>IF(G669="",IF(G668="","",SUM($I$6:I668)),H669*$C$2)</f>
        <v/>
      </c>
      <c r="J669" s="2" t="str">
        <f>IF(G669="",IF(G668="","",SUM($J$6:J668)),K669-I669)</f>
        <v/>
      </c>
      <c r="K669" s="2" t="str">
        <f>IF(G669="",IF(G668="","",SUM(K$6:K668)),$H$6*(100%+$C$2)^$I$1*$C$2/((100%+$C$2)^$I$1-1))</f>
        <v/>
      </c>
    </row>
    <row r="670" spans="1:11" x14ac:dyDescent="0.35">
      <c r="A670" s="1" t="str">
        <f t="shared" si="72"/>
        <v/>
      </c>
      <c r="B670" s="2" t="str">
        <f t="shared" si="73"/>
        <v/>
      </c>
      <c r="C670" s="2" t="str">
        <f>IF(A670="",IF(A669="","",SUM($C$6:C669)),B670*$C$2)</f>
        <v/>
      </c>
      <c r="D670" s="2" t="str">
        <f>IF(A670="",IF(A669="","",SUM($D$6:D669)),($B$6/$I$1))</f>
        <v/>
      </c>
      <c r="E670" s="2" t="str">
        <f>IF(A670="",IF(A669="","",SUM($E$6:E669)),C670+D670)</f>
        <v/>
      </c>
      <c r="G670" s="1" t="str">
        <f t="shared" si="74"/>
        <v/>
      </c>
      <c r="H670" s="2" t="str">
        <f t="shared" si="75"/>
        <v/>
      </c>
      <c r="I670" s="2" t="str">
        <f>IF(G670="",IF(G669="","",SUM($I$6:I669)),H670*$C$2)</f>
        <v/>
      </c>
      <c r="J670" s="2" t="str">
        <f>IF(G670="",IF(G669="","",SUM($J$6:J669)),K670-I670)</f>
        <v/>
      </c>
      <c r="K670" s="2" t="str">
        <f>IF(G670="",IF(G669="","",SUM(K$6:K669)),$H$6*(100%+$C$2)^$I$1*$C$2/((100%+$C$2)^$I$1-1))</f>
        <v/>
      </c>
    </row>
    <row r="671" spans="1:11" x14ac:dyDescent="0.35">
      <c r="A671" s="1" t="str">
        <f t="shared" si="72"/>
        <v/>
      </c>
      <c r="B671" s="2" t="str">
        <f t="shared" si="73"/>
        <v/>
      </c>
      <c r="C671" s="2" t="str">
        <f>IF(A671="",IF(A670="","",SUM($C$6:C670)),B671*$C$2)</f>
        <v/>
      </c>
      <c r="D671" s="2" t="str">
        <f>IF(A671="",IF(A670="","",SUM($D$6:D670)),($B$6/$I$1))</f>
        <v/>
      </c>
      <c r="E671" s="2" t="str">
        <f>IF(A671="",IF(A670="","",SUM($E$6:E670)),C671+D671)</f>
        <v/>
      </c>
      <c r="G671" s="1" t="str">
        <f t="shared" si="74"/>
        <v/>
      </c>
      <c r="H671" s="2" t="str">
        <f t="shared" si="75"/>
        <v/>
      </c>
      <c r="I671" s="2" t="str">
        <f>IF(G671="",IF(G670="","",SUM($I$6:I670)),H671*$C$2)</f>
        <v/>
      </c>
      <c r="J671" s="2" t="str">
        <f>IF(G671="",IF(G670="","",SUM($J$6:J670)),K671-I671)</f>
        <v/>
      </c>
      <c r="K671" s="2" t="str">
        <f>IF(G671="",IF(G670="","",SUM(K$6:K670)),$H$6*(100%+$C$2)^$I$1*$C$2/((100%+$C$2)^$I$1-1))</f>
        <v/>
      </c>
    </row>
    <row r="672" spans="1:11" x14ac:dyDescent="0.35">
      <c r="A672" s="1" t="str">
        <f t="shared" si="72"/>
        <v/>
      </c>
      <c r="B672" s="2" t="str">
        <f t="shared" si="73"/>
        <v/>
      </c>
      <c r="C672" s="2" t="str">
        <f>IF(A672="",IF(A671="","",SUM($C$6:C671)),B672*$C$2)</f>
        <v/>
      </c>
      <c r="D672" s="2" t="str">
        <f>IF(A672="",IF(A671="","",SUM($D$6:D671)),($B$6/$I$1))</f>
        <v/>
      </c>
      <c r="E672" s="2" t="str">
        <f>IF(A672="",IF(A671="","",SUM($E$6:E671)),C672+D672)</f>
        <v/>
      </c>
      <c r="G672" s="1" t="str">
        <f t="shared" si="74"/>
        <v/>
      </c>
      <c r="H672" s="2" t="str">
        <f t="shared" si="75"/>
        <v/>
      </c>
      <c r="I672" s="2" t="str">
        <f>IF(G672="",IF(G671="","",SUM($I$6:I671)),H672*$C$2)</f>
        <v/>
      </c>
      <c r="J672" s="2" t="str">
        <f>IF(G672="",IF(G671="","",SUM($J$6:J671)),K672-I672)</f>
        <v/>
      </c>
      <c r="K672" s="2" t="str">
        <f>IF(G672="",IF(G671="","",SUM(K$6:K671)),$H$6*(100%+$C$2)^$I$1*$C$2/((100%+$C$2)^$I$1-1))</f>
        <v/>
      </c>
    </row>
    <row r="673" spans="1:11" x14ac:dyDescent="0.35">
      <c r="A673" s="1" t="str">
        <f t="shared" si="72"/>
        <v/>
      </c>
      <c r="B673" s="2" t="str">
        <f t="shared" si="73"/>
        <v/>
      </c>
      <c r="C673" s="2" t="str">
        <f>IF(A673="",IF(A672="","",SUM($C$6:C672)),B673*$C$2)</f>
        <v/>
      </c>
      <c r="D673" s="2" t="str">
        <f>IF(A673="",IF(A672="","",SUM($D$6:D672)),($B$6/$I$1))</f>
        <v/>
      </c>
      <c r="E673" s="2" t="str">
        <f>IF(A673="",IF(A672="","",SUM($E$6:E672)),C673+D673)</f>
        <v/>
      </c>
      <c r="G673" s="1" t="str">
        <f t="shared" si="74"/>
        <v/>
      </c>
      <c r="H673" s="2" t="str">
        <f t="shared" si="75"/>
        <v/>
      </c>
      <c r="I673" s="2" t="str">
        <f>IF(G673="",IF(G672="","",SUM($I$6:I672)),H673*$C$2)</f>
        <v/>
      </c>
      <c r="J673" s="2" t="str">
        <f>IF(G673="",IF(G672="","",SUM($J$6:J672)),K673-I673)</f>
        <v/>
      </c>
      <c r="K673" s="2" t="str">
        <f>IF(G673="",IF(G672="","",SUM(K$6:K672)),$H$6*(100%+$C$2)^$I$1*$C$2/((100%+$C$2)^$I$1-1))</f>
        <v/>
      </c>
    </row>
    <row r="674" spans="1:11" x14ac:dyDescent="0.35">
      <c r="A674" s="1" t="str">
        <f t="shared" si="72"/>
        <v/>
      </c>
      <c r="B674" s="2" t="str">
        <f t="shared" si="73"/>
        <v/>
      </c>
      <c r="C674" s="2" t="str">
        <f>IF(A674="",IF(A673="","",SUM($C$6:C673)),B674*$C$2)</f>
        <v/>
      </c>
      <c r="D674" s="2" t="str">
        <f>IF(A674="",IF(A673="","",SUM($D$6:D673)),($B$6/$I$1))</f>
        <v/>
      </c>
      <c r="E674" s="2" t="str">
        <f>IF(A674="",IF(A673="","",SUM($E$6:E673)),C674+D674)</f>
        <v/>
      </c>
      <c r="G674" s="1" t="str">
        <f t="shared" si="74"/>
        <v/>
      </c>
      <c r="H674" s="2" t="str">
        <f t="shared" si="75"/>
        <v/>
      </c>
      <c r="I674" s="2" t="str">
        <f>IF(G674="",IF(G673="","",SUM($I$6:I673)),H674*$C$2)</f>
        <v/>
      </c>
      <c r="J674" s="2" t="str">
        <f>IF(G674="",IF(G673="","",SUM($J$6:J673)),K674-I674)</f>
        <v/>
      </c>
      <c r="K674" s="2" t="str">
        <f>IF(G674="",IF(G673="","",SUM(K$6:K673)),$H$6*(100%+$C$2)^$I$1*$C$2/((100%+$C$2)^$I$1-1))</f>
        <v/>
      </c>
    </row>
    <row r="675" spans="1:11" x14ac:dyDescent="0.35">
      <c r="A675" s="1" t="str">
        <f t="shared" si="72"/>
        <v/>
      </c>
      <c r="B675" s="2" t="str">
        <f t="shared" si="73"/>
        <v/>
      </c>
      <c r="C675" s="2" t="str">
        <f>IF(A675="",IF(A674="","",SUM($C$6:C674)),B675*$C$2)</f>
        <v/>
      </c>
      <c r="D675" s="2" t="str">
        <f>IF(A675="",IF(A674="","",SUM($D$6:D674)),($B$6/$I$1))</f>
        <v/>
      </c>
      <c r="E675" s="2" t="str">
        <f>IF(A675="",IF(A674="","",SUM($E$6:E674)),C675+D675)</f>
        <v/>
      </c>
      <c r="G675" s="1" t="str">
        <f t="shared" si="74"/>
        <v/>
      </c>
      <c r="H675" s="2" t="str">
        <f t="shared" si="75"/>
        <v/>
      </c>
      <c r="I675" s="2" t="str">
        <f>IF(G675="",IF(G674="","",SUM($I$6:I674)),H675*$C$2)</f>
        <v/>
      </c>
      <c r="J675" s="2" t="str">
        <f>IF(G675="",IF(G674="","",SUM($J$6:J674)),K675-I675)</f>
        <v/>
      </c>
      <c r="K675" s="2" t="str">
        <f>IF(G675="",IF(G674="","",SUM(K$6:K674)),$H$6*(100%+$C$2)^$I$1*$C$2/((100%+$C$2)^$I$1-1))</f>
        <v/>
      </c>
    </row>
    <row r="676" spans="1:11" x14ac:dyDescent="0.35">
      <c r="A676" s="1" t="str">
        <f t="shared" si="72"/>
        <v/>
      </c>
      <c r="B676" s="2" t="str">
        <f t="shared" si="73"/>
        <v/>
      </c>
      <c r="C676" s="2" t="str">
        <f>IF(A676="",IF(A675="","",SUM($C$6:C675)),B676*$C$2)</f>
        <v/>
      </c>
      <c r="D676" s="2" t="str">
        <f>IF(A676="",IF(A675="","",SUM($D$6:D675)),($B$6/$I$1))</f>
        <v/>
      </c>
      <c r="E676" s="2" t="str">
        <f>IF(A676="",IF(A675="","",SUM($E$6:E675)),C676+D676)</f>
        <v/>
      </c>
      <c r="G676" s="1" t="str">
        <f t="shared" si="74"/>
        <v/>
      </c>
      <c r="H676" s="2" t="str">
        <f t="shared" si="75"/>
        <v/>
      </c>
      <c r="I676" s="2" t="str">
        <f>IF(G676="",IF(G675="","",SUM($I$6:I675)),H676*$C$2)</f>
        <v/>
      </c>
      <c r="J676" s="2" t="str">
        <f>IF(G676="",IF(G675="","",SUM($J$6:J675)),K676-I676)</f>
        <v/>
      </c>
      <c r="K676" s="2" t="str">
        <f>IF(G676="",IF(G675="","",SUM(K$6:K675)),$H$6*(100%+$C$2)^$I$1*$C$2/((100%+$C$2)^$I$1-1))</f>
        <v/>
      </c>
    </row>
    <row r="677" spans="1:11" x14ac:dyDescent="0.35">
      <c r="A677" s="1" t="str">
        <f t="shared" si="72"/>
        <v/>
      </c>
      <c r="B677" s="2" t="str">
        <f t="shared" si="73"/>
        <v/>
      </c>
      <c r="C677" s="2" t="str">
        <f>IF(A677="",IF(A676="","",SUM($C$6:C676)),B677*$C$2)</f>
        <v/>
      </c>
      <c r="D677" s="2" t="str">
        <f>IF(A677="",IF(A676="","",SUM($D$6:D676)),($B$6/$I$1))</f>
        <v/>
      </c>
      <c r="E677" s="2" t="str">
        <f>IF(A677="",IF(A676="","",SUM($E$6:E676)),C677+D677)</f>
        <v/>
      </c>
      <c r="G677" s="1" t="str">
        <f t="shared" si="74"/>
        <v/>
      </c>
      <c r="H677" s="2" t="str">
        <f t="shared" si="75"/>
        <v/>
      </c>
      <c r="I677" s="2" t="str">
        <f>IF(G677="",IF(G676="","",SUM($I$6:I676)),H677*$C$2)</f>
        <v/>
      </c>
      <c r="J677" s="2" t="str">
        <f>IF(G677="",IF(G676="","",SUM($J$6:J676)),K677-I677)</f>
        <v/>
      </c>
      <c r="K677" s="2" t="str">
        <f>IF(G677="",IF(G676="","",SUM(K$6:K676)),$H$6*(100%+$C$2)^$I$1*$C$2/((100%+$C$2)^$I$1-1))</f>
        <v/>
      </c>
    </row>
    <row r="678" spans="1:11" x14ac:dyDescent="0.35">
      <c r="A678" s="1" t="str">
        <f t="shared" si="72"/>
        <v/>
      </c>
      <c r="B678" s="2" t="str">
        <f t="shared" si="73"/>
        <v/>
      </c>
      <c r="C678" s="2" t="str">
        <f>IF(A678="",IF(A677="","",SUM($C$6:C677)),B678*$C$2)</f>
        <v/>
      </c>
      <c r="D678" s="2" t="str">
        <f>IF(A678="",IF(A677="","",SUM($D$6:D677)),($B$6/$I$1))</f>
        <v/>
      </c>
      <c r="E678" s="2" t="str">
        <f>IF(A678="",IF(A677="","",SUM($E$6:E677)),C678+D678)</f>
        <v/>
      </c>
      <c r="G678" s="1" t="str">
        <f t="shared" si="74"/>
        <v/>
      </c>
      <c r="H678" s="2" t="str">
        <f t="shared" si="75"/>
        <v/>
      </c>
      <c r="I678" s="2" t="str">
        <f>IF(G678="",IF(G677="","",SUM($I$6:I677)),H678*$C$2)</f>
        <v/>
      </c>
      <c r="J678" s="2" t="str">
        <f>IF(G678="",IF(G677="","",SUM($J$6:J677)),K678-I678)</f>
        <v/>
      </c>
      <c r="K678" s="2" t="str">
        <f>IF(G678="",IF(G677="","",SUM(K$6:K677)),$H$6*(100%+$C$2)^$I$1*$C$2/((100%+$C$2)^$I$1-1))</f>
        <v/>
      </c>
    </row>
    <row r="679" spans="1:11" x14ac:dyDescent="0.35">
      <c r="A679" s="1" t="str">
        <f t="shared" si="72"/>
        <v/>
      </c>
      <c r="B679" s="2" t="str">
        <f t="shared" si="73"/>
        <v/>
      </c>
      <c r="C679" s="2" t="str">
        <f>IF(A679="",IF(A678="","",SUM($C$6:C678)),B679*$C$2)</f>
        <v/>
      </c>
      <c r="D679" s="2" t="str">
        <f>IF(A679="",IF(A678="","",SUM($D$6:D678)),($B$6/$I$1))</f>
        <v/>
      </c>
      <c r="E679" s="2" t="str">
        <f>IF(A679="",IF(A678="","",SUM($E$6:E678)),C679+D679)</f>
        <v/>
      </c>
      <c r="G679" s="1" t="str">
        <f t="shared" si="74"/>
        <v/>
      </c>
      <c r="H679" s="2" t="str">
        <f t="shared" si="75"/>
        <v/>
      </c>
      <c r="I679" s="2" t="str">
        <f>IF(G679="",IF(G678="","",SUM($I$6:I678)),H679*$C$2)</f>
        <v/>
      </c>
      <c r="J679" s="2" t="str">
        <f>IF(G679="",IF(G678="","",SUM($J$6:J678)),K679-I679)</f>
        <v/>
      </c>
      <c r="K679" s="2" t="str">
        <f>IF(G679="",IF(G678="","",SUM(K$6:K678)),$H$6*(100%+$C$2)^$I$1*$C$2/((100%+$C$2)^$I$1-1))</f>
        <v/>
      </c>
    </row>
    <row r="680" spans="1:11" x14ac:dyDescent="0.35">
      <c r="A680" s="1" t="str">
        <f t="shared" si="72"/>
        <v/>
      </c>
      <c r="B680" s="2" t="str">
        <f t="shared" si="73"/>
        <v/>
      </c>
      <c r="C680" s="2" t="str">
        <f>IF(A680="",IF(A679="","",SUM($C$6:C679)),B680*$C$2)</f>
        <v/>
      </c>
      <c r="D680" s="2" t="str">
        <f>IF(A680="",IF(A679="","",SUM($D$6:D679)),($B$6/$I$1))</f>
        <v/>
      </c>
      <c r="E680" s="2" t="str">
        <f>IF(A680="",IF(A679="","",SUM($E$6:E679)),C680+D680)</f>
        <v/>
      </c>
      <c r="G680" s="1" t="str">
        <f t="shared" si="74"/>
        <v/>
      </c>
      <c r="H680" s="2" t="str">
        <f t="shared" si="75"/>
        <v/>
      </c>
      <c r="I680" s="2" t="str">
        <f>IF(G680="",IF(G679="","",SUM($I$6:I679)),H680*$C$2)</f>
        <v/>
      </c>
      <c r="J680" s="2" t="str">
        <f>IF(G680="",IF(G679="","",SUM($J$6:J679)),K680-I680)</f>
        <v/>
      </c>
      <c r="K680" s="2" t="str">
        <f>IF(G680="",IF(G679="","",SUM(K$6:K679)),$H$6*(100%+$C$2)^$I$1*$C$2/((100%+$C$2)^$I$1-1))</f>
        <v/>
      </c>
    </row>
    <row r="681" spans="1:11" x14ac:dyDescent="0.35">
      <c r="A681" s="1" t="str">
        <f t="shared" si="72"/>
        <v/>
      </c>
      <c r="B681" s="2" t="str">
        <f t="shared" si="73"/>
        <v/>
      </c>
      <c r="C681" s="2" t="str">
        <f>IF(A681="",IF(A680="","",SUM($C$6:C680)),B681*$C$2)</f>
        <v/>
      </c>
      <c r="D681" s="2" t="str">
        <f>IF(A681="",IF(A680="","",SUM($D$6:D680)),($B$6/$I$1))</f>
        <v/>
      </c>
      <c r="E681" s="2" t="str">
        <f>IF(A681="",IF(A680="","",SUM($E$6:E680)),C681+D681)</f>
        <v/>
      </c>
      <c r="G681" s="1" t="str">
        <f t="shared" si="74"/>
        <v/>
      </c>
      <c r="H681" s="2" t="str">
        <f t="shared" si="75"/>
        <v/>
      </c>
      <c r="I681" s="2" t="str">
        <f>IF(G681="",IF(G680="","",SUM($I$6:I680)),H681*$C$2)</f>
        <v/>
      </c>
      <c r="J681" s="2" t="str">
        <f>IF(G681="",IF(G680="","",SUM($J$6:J680)),K681-I681)</f>
        <v/>
      </c>
      <c r="K681" s="2" t="str">
        <f>IF(G681="",IF(G680="","",SUM(K$6:K680)),$H$6*(100%+$C$2)^$I$1*$C$2/((100%+$C$2)^$I$1-1))</f>
        <v/>
      </c>
    </row>
    <row r="682" spans="1:11" x14ac:dyDescent="0.35">
      <c r="A682" s="1" t="str">
        <f t="shared" si="72"/>
        <v/>
      </c>
      <c r="B682" s="2" t="str">
        <f t="shared" si="73"/>
        <v/>
      </c>
      <c r="C682" s="2" t="str">
        <f>IF(A682="",IF(A681="","",SUM($C$6:C681)),B682*$C$2)</f>
        <v/>
      </c>
      <c r="D682" s="2" t="str">
        <f>IF(A682="",IF(A681="","",SUM($D$6:D681)),($B$6/$I$1))</f>
        <v/>
      </c>
      <c r="E682" s="2" t="str">
        <f>IF(A682="",IF(A681="","",SUM($E$6:E681)),C682+D682)</f>
        <v/>
      </c>
      <c r="G682" s="1" t="str">
        <f t="shared" si="74"/>
        <v/>
      </c>
      <c r="H682" s="2" t="str">
        <f t="shared" si="75"/>
        <v/>
      </c>
      <c r="I682" s="2" t="str">
        <f>IF(G682="",IF(G681="","",SUM($I$6:I681)),H682*$C$2)</f>
        <v/>
      </c>
      <c r="J682" s="2" t="str">
        <f>IF(G682="",IF(G681="","",SUM($J$6:J681)),K682-I682)</f>
        <v/>
      </c>
      <c r="K682" s="2" t="str">
        <f>IF(G682="",IF(G681="","",SUM(K$6:K681)),$H$6*(100%+$C$2)^$I$1*$C$2/((100%+$C$2)^$I$1-1))</f>
        <v/>
      </c>
    </row>
    <row r="683" spans="1:11" x14ac:dyDescent="0.35">
      <c r="A683" s="1" t="str">
        <f t="shared" si="72"/>
        <v/>
      </c>
      <c r="B683" s="2" t="str">
        <f t="shared" si="73"/>
        <v/>
      </c>
      <c r="C683" s="2" t="str">
        <f>IF(A683="",IF(A682="","",SUM($C$6:C682)),B683*$C$2)</f>
        <v/>
      </c>
      <c r="D683" s="2" t="str">
        <f>IF(A683="",IF(A682="","",SUM($D$6:D682)),($B$6/$I$1))</f>
        <v/>
      </c>
      <c r="E683" s="2" t="str">
        <f>IF(A683="",IF(A682="","",SUM($E$6:E682)),C683+D683)</f>
        <v/>
      </c>
      <c r="G683" s="1" t="str">
        <f t="shared" si="74"/>
        <v/>
      </c>
      <c r="H683" s="2" t="str">
        <f t="shared" si="75"/>
        <v/>
      </c>
      <c r="I683" s="2" t="str">
        <f>IF(G683="",IF(G682="","",SUM($I$6:I682)),H683*$C$2)</f>
        <v/>
      </c>
      <c r="J683" s="2" t="str">
        <f>IF(G683="",IF(G682="","",SUM($J$6:J682)),K683-I683)</f>
        <v/>
      </c>
      <c r="K683" s="2" t="str">
        <f>IF(G683="",IF(G682="","",SUM(K$6:K682)),$H$6*(100%+$C$2)^$I$1*$C$2/((100%+$C$2)^$I$1-1))</f>
        <v/>
      </c>
    </row>
    <row r="684" spans="1:11" x14ac:dyDescent="0.35">
      <c r="A684" s="1" t="str">
        <f t="shared" si="72"/>
        <v/>
      </c>
      <c r="B684" s="2" t="str">
        <f t="shared" si="73"/>
        <v/>
      </c>
      <c r="C684" s="2" t="str">
        <f>IF(A684="",IF(A683="","",SUM($C$6:C683)),B684*$C$2)</f>
        <v/>
      </c>
      <c r="D684" s="2" t="str">
        <f>IF(A684="",IF(A683="","",SUM($D$6:D683)),($B$6/$I$1))</f>
        <v/>
      </c>
      <c r="E684" s="2" t="str">
        <f>IF(A684="",IF(A683="","",SUM($E$6:E683)),C684+D684)</f>
        <v/>
      </c>
      <c r="G684" s="1" t="str">
        <f t="shared" si="74"/>
        <v/>
      </c>
      <c r="H684" s="2" t="str">
        <f t="shared" si="75"/>
        <v/>
      </c>
      <c r="I684" s="2" t="str">
        <f>IF(G684="",IF(G683="","",SUM($I$6:I683)),H684*$C$2)</f>
        <v/>
      </c>
      <c r="J684" s="2" t="str">
        <f>IF(G684="",IF(G683="","",SUM($J$6:J683)),K684-I684)</f>
        <v/>
      </c>
      <c r="K684" s="2" t="str">
        <f>IF(G684="",IF(G683="","",SUM(K$6:K683)),$H$6*(100%+$C$2)^$I$1*$C$2/((100%+$C$2)^$I$1-1))</f>
        <v/>
      </c>
    </row>
    <row r="685" spans="1:11" x14ac:dyDescent="0.35">
      <c r="A685" s="1" t="str">
        <f t="shared" si="72"/>
        <v/>
      </c>
      <c r="B685" s="2" t="str">
        <f t="shared" si="73"/>
        <v/>
      </c>
      <c r="C685" s="2" t="str">
        <f>IF(A685="",IF(A684="","",SUM($C$6:C684)),B685*$C$2)</f>
        <v/>
      </c>
      <c r="D685" s="2" t="str">
        <f>IF(A685="",IF(A684="","",SUM($D$6:D684)),($B$6/$I$1))</f>
        <v/>
      </c>
      <c r="E685" s="2" t="str">
        <f>IF(A685="",IF(A684="","",SUM($E$6:E684)),C685+D685)</f>
        <v/>
      </c>
      <c r="G685" s="1" t="str">
        <f t="shared" si="74"/>
        <v/>
      </c>
      <c r="H685" s="2" t="str">
        <f t="shared" si="75"/>
        <v/>
      </c>
      <c r="I685" s="2" t="str">
        <f>IF(G685="",IF(G684="","",SUM($I$6:I684)),H685*$C$2)</f>
        <v/>
      </c>
      <c r="J685" s="2" t="str">
        <f>IF(G685="",IF(G684="","",SUM($J$6:J684)),K685-I685)</f>
        <v/>
      </c>
      <c r="K685" s="2" t="str">
        <f>IF(G685="",IF(G684="","",SUM(K$6:K684)),$H$6*(100%+$C$2)^$I$1*$C$2/((100%+$C$2)^$I$1-1))</f>
        <v/>
      </c>
    </row>
    <row r="686" spans="1:11" x14ac:dyDescent="0.35">
      <c r="A686" s="1" t="str">
        <f t="shared" si="72"/>
        <v/>
      </c>
      <c r="B686" s="2" t="str">
        <f t="shared" si="73"/>
        <v/>
      </c>
      <c r="C686" s="2" t="str">
        <f>IF(A686="",IF(A685="","",SUM($C$6:C685)),B686*$C$2)</f>
        <v/>
      </c>
      <c r="D686" s="2" t="str">
        <f>IF(A686="",IF(A685="","",SUM($D$6:D685)),($B$6/$I$1))</f>
        <v/>
      </c>
      <c r="E686" s="2" t="str">
        <f>IF(A686="",IF(A685="","",SUM($E$6:E685)),C686+D686)</f>
        <v/>
      </c>
      <c r="G686" s="1" t="str">
        <f t="shared" si="74"/>
        <v/>
      </c>
      <c r="H686" s="2" t="str">
        <f t="shared" si="75"/>
        <v/>
      </c>
      <c r="I686" s="2" t="str">
        <f>IF(G686="",IF(G685="","",SUM($I$6:I685)),H686*$C$2)</f>
        <v/>
      </c>
      <c r="J686" s="2" t="str">
        <f>IF(G686="",IF(G685="","",SUM($J$6:J685)),K686-I686)</f>
        <v/>
      </c>
      <c r="K686" s="2" t="str">
        <f>IF(G686="",IF(G685="","",SUM(K$6:K685)),$H$6*(100%+$C$2)^$I$1*$C$2/((100%+$C$2)^$I$1-1))</f>
        <v/>
      </c>
    </row>
    <row r="687" spans="1:11" x14ac:dyDescent="0.35">
      <c r="A687" s="1" t="str">
        <f t="shared" si="72"/>
        <v/>
      </c>
      <c r="B687" s="2" t="str">
        <f t="shared" si="73"/>
        <v/>
      </c>
      <c r="C687" s="2" t="str">
        <f>IF(A687="",IF(A686="","",SUM($C$6:C686)),B687*$C$2)</f>
        <v/>
      </c>
      <c r="D687" s="2" t="str">
        <f>IF(A687="",IF(A686="","",SUM($D$6:D686)),($B$6/$I$1))</f>
        <v/>
      </c>
      <c r="E687" s="2" t="str">
        <f>IF(A687="",IF(A686="","",SUM($E$6:E686)),C687+D687)</f>
        <v/>
      </c>
      <c r="G687" s="1" t="str">
        <f t="shared" si="74"/>
        <v/>
      </c>
      <c r="H687" s="2" t="str">
        <f t="shared" si="75"/>
        <v/>
      </c>
      <c r="I687" s="2" t="str">
        <f>IF(G687="",IF(G686="","",SUM($I$6:I686)),H687*$C$2)</f>
        <v/>
      </c>
      <c r="J687" s="2" t="str">
        <f>IF(G687="",IF(G686="","",SUM($J$6:J686)),K687-I687)</f>
        <v/>
      </c>
      <c r="K687" s="2" t="str">
        <f>IF(G687="",IF(G686="","",SUM(K$6:K686)),$H$6*(100%+$C$2)^$I$1*$C$2/((100%+$C$2)^$I$1-1))</f>
        <v/>
      </c>
    </row>
    <row r="688" spans="1:11" x14ac:dyDescent="0.35">
      <c r="A688" s="1" t="str">
        <f t="shared" si="72"/>
        <v/>
      </c>
      <c r="B688" s="2" t="str">
        <f t="shared" si="73"/>
        <v/>
      </c>
      <c r="C688" s="2" t="str">
        <f>IF(A688="",IF(A687="","",SUM($C$6:C687)),B688*$C$2)</f>
        <v/>
      </c>
      <c r="D688" s="2" t="str">
        <f>IF(A688="",IF(A687="","",SUM($D$6:D687)),($B$6/$I$1))</f>
        <v/>
      </c>
      <c r="E688" s="2" t="str">
        <f>IF(A688="",IF(A687="","",SUM($E$6:E687)),C688+D688)</f>
        <v/>
      </c>
      <c r="G688" s="1" t="str">
        <f t="shared" si="74"/>
        <v/>
      </c>
      <c r="H688" s="2" t="str">
        <f t="shared" si="75"/>
        <v/>
      </c>
      <c r="I688" s="2" t="str">
        <f>IF(G688="",IF(G687="","",SUM($I$6:I687)),H688*$C$2)</f>
        <v/>
      </c>
      <c r="J688" s="2" t="str">
        <f>IF(G688="",IF(G687="","",SUM($J$6:J687)),K688-I688)</f>
        <v/>
      </c>
      <c r="K688" s="2" t="str">
        <f>IF(G688="",IF(G687="","",SUM(K$6:K687)),$H$6*(100%+$C$2)^$I$1*$C$2/((100%+$C$2)^$I$1-1))</f>
        <v/>
      </c>
    </row>
    <row r="689" spans="1:11" x14ac:dyDescent="0.35">
      <c r="A689" s="1" t="str">
        <f t="shared" si="72"/>
        <v/>
      </c>
      <c r="B689" s="2" t="str">
        <f t="shared" si="73"/>
        <v/>
      </c>
      <c r="C689" s="2" t="str">
        <f>IF(A689="",IF(A688="","",SUM($C$6:C688)),B689*$C$2)</f>
        <v/>
      </c>
      <c r="D689" s="2" t="str">
        <f>IF(A689="",IF(A688="","",SUM($D$6:D688)),($B$6/$I$1))</f>
        <v/>
      </c>
      <c r="E689" s="2" t="str">
        <f>IF(A689="",IF(A688="","",SUM($E$6:E688)),C689+D689)</f>
        <v/>
      </c>
      <c r="G689" s="1" t="str">
        <f t="shared" si="74"/>
        <v/>
      </c>
      <c r="H689" s="2" t="str">
        <f t="shared" si="75"/>
        <v/>
      </c>
      <c r="I689" s="2" t="str">
        <f>IF(G689="",IF(G688="","",SUM($I$6:I688)),H689*$C$2)</f>
        <v/>
      </c>
      <c r="J689" s="2" t="str">
        <f>IF(G689="",IF(G688="","",SUM($J$6:J688)),K689-I689)</f>
        <v/>
      </c>
      <c r="K689" s="2" t="str">
        <f>IF(G689="",IF(G688="","",SUM(K$6:K688)),$H$6*(100%+$C$2)^$I$1*$C$2/((100%+$C$2)^$I$1-1))</f>
        <v/>
      </c>
    </row>
    <row r="690" spans="1:11" x14ac:dyDescent="0.35">
      <c r="A690" s="1" t="str">
        <f t="shared" si="72"/>
        <v/>
      </c>
      <c r="B690" s="2" t="str">
        <f t="shared" si="73"/>
        <v/>
      </c>
      <c r="C690" s="2" t="str">
        <f>IF(A690="",IF(A689="","",SUM($C$6:C689)),B690*$C$2)</f>
        <v/>
      </c>
      <c r="D690" s="2" t="str">
        <f>IF(A690="",IF(A689="","",SUM($D$6:D689)),($B$6/$I$1))</f>
        <v/>
      </c>
      <c r="E690" s="2" t="str">
        <f>IF(A690="",IF(A689="","",SUM($E$6:E689)),C690+D690)</f>
        <v/>
      </c>
      <c r="G690" s="1" t="str">
        <f t="shared" si="74"/>
        <v/>
      </c>
      <c r="H690" s="2" t="str">
        <f t="shared" si="75"/>
        <v/>
      </c>
      <c r="I690" s="2" t="str">
        <f>IF(G690="",IF(G689="","",SUM($I$6:I689)),H690*$C$2)</f>
        <v/>
      </c>
      <c r="J690" s="2" t="str">
        <f>IF(G690="",IF(G689="","",SUM($J$6:J689)),K690-I690)</f>
        <v/>
      </c>
      <c r="K690" s="2" t="str">
        <f>IF(G690="",IF(G689="","",SUM(K$6:K689)),$H$6*(100%+$C$2)^$I$1*$C$2/((100%+$C$2)^$I$1-1))</f>
        <v/>
      </c>
    </row>
    <row r="691" spans="1:11" x14ac:dyDescent="0.35">
      <c r="A691" s="1" t="str">
        <f t="shared" si="72"/>
        <v/>
      </c>
      <c r="B691" s="2" t="str">
        <f t="shared" si="73"/>
        <v/>
      </c>
      <c r="C691" s="2" t="str">
        <f>IF(A691="",IF(A690="","",SUM($C$6:C690)),B691*$C$2)</f>
        <v/>
      </c>
      <c r="D691" s="2" t="str">
        <f>IF(A691="",IF(A690="","",SUM($D$6:D690)),($B$6/$I$1))</f>
        <v/>
      </c>
      <c r="E691" s="2" t="str">
        <f>IF(A691="",IF(A690="","",SUM($E$6:E690)),C691+D691)</f>
        <v/>
      </c>
      <c r="G691" s="1" t="str">
        <f t="shared" si="74"/>
        <v/>
      </c>
      <c r="H691" s="2" t="str">
        <f t="shared" si="75"/>
        <v/>
      </c>
      <c r="I691" s="2" t="str">
        <f>IF(G691="",IF(G690="","",SUM($I$6:I690)),H691*$C$2)</f>
        <v/>
      </c>
      <c r="J691" s="2" t="str">
        <f>IF(G691="",IF(G690="","",SUM($J$6:J690)),K691-I691)</f>
        <v/>
      </c>
      <c r="K691" s="2" t="str">
        <f>IF(G691="",IF(G690="","",SUM(K$6:K690)),$H$6*(100%+$C$2)^$I$1*$C$2/((100%+$C$2)^$I$1-1))</f>
        <v/>
      </c>
    </row>
    <row r="692" spans="1:11" x14ac:dyDescent="0.35">
      <c r="A692" s="1" t="str">
        <f t="shared" si="72"/>
        <v/>
      </c>
      <c r="B692" s="2" t="str">
        <f t="shared" si="73"/>
        <v/>
      </c>
      <c r="C692" s="2" t="str">
        <f>IF(A692="",IF(A691="","",SUM($C$6:C691)),B692*$C$2)</f>
        <v/>
      </c>
      <c r="D692" s="2" t="str">
        <f>IF(A692="",IF(A691="","",SUM($D$6:D691)),($B$6/$I$1))</f>
        <v/>
      </c>
      <c r="E692" s="2" t="str">
        <f>IF(A692="",IF(A691="","",SUM($E$6:E691)),C692+D692)</f>
        <v/>
      </c>
      <c r="G692" s="1" t="str">
        <f t="shared" si="74"/>
        <v/>
      </c>
      <c r="H692" s="2" t="str">
        <f t="shared" si="75"/>
        <v/>
      </c>
      <c r="I692" s="2" t="str">
        <f>IF(G692="",IF(G691="","",SUM($I$6:I691)),H692*$C$2)</f>
        <v/>
      </c>
      <c r="J692" s="2" t="str">
        <f>IF(G692="",IF(G691="","",SUM($J$6:J691)),K692-I692)</f>
        <v/>
      </c>
      <c r="K692" s="2" t="str">
        <f>IF(G692="",IF(G691="","",SUM(K$6:K691)),$H$6*(100%+$C$2)^$I$1*$C$2/((100%+$C$2)^$I$1-1))</f>
        <v/>
      </c>
    </row>
    <row r="693" spans="1:11" x14ac:dyDescent="0.35">
      <c r="A693" s="1" t="str">
        <f t="shared" si="72"/>
        <v/>
      </c>
      <c r="B693" s="2" t="str">
        <f t="shared" si="73"/>
        <v/>
      </c>
      <c r="C693" s="2" t="str">
        <f>IF(A693="",IF(A692="","",SUM($C$6:C692)),B693*$C$2)</f>
        <v/>
      </c>
      <c r="D693" s="2" t="str">
        <f>IF(A693="",IF(A692="","",SUM($D$6:D692)),($B$6/$I$1))</f>
        <v/>
      </c>
      <c r="E693" s="2" t="str">
        <f>IF(A693="",IF(A692="","",SUM($E$6:E692)),C693+D693)</f>
        <v/>
      </c>
      <c r="G693" s="1" t="str">
        <f t="shared" si="74"/>
        <v/>
      </c>
      <c r="H693" s="2" t="str">
        <f t="shared" si="75"/>
        <v/>
      </c>
      <c r="I693" s="2" t="str">
        <f>IF(G693="",IF(G692="","",SUM($I$6:I692)),H693*$C$2)</f>
        <v/>
      </c>
      <c r="J693" s="2" t="str">
        <f>IF(G693="",IF(G692="","",SUM($J$6:J692)),K693-I693)</f>
        <v/>
      </c>
      <c r="K693" s="2" t="str">
        <f>IF(G693="",IF(G692="","",SUM(K$6:K692)),$H$6*(100%+$C$2)^$I$1*$C$2/((100%+$C$2)^$I$1-1))</f>
        <v/>
      </c>
    </row>
    <row r="694" spans="1:11" x14ac:dyDescent="0.35">
      <c r="A694" s="1" t="str">
        <f t="shared" si="72"/>
        <v/>
      </c>
      <c r="B694" s="2" t="str">
        <f t="shared" si="73"/>
        <v/>
      </c>
      <c r="C694" s="2" t="str">
        <f>IF(A694="",IF(A693="","",SUM($C$6:C693)),B694*$C$2)</f>
        <v/>
      </c>
      <c r="D694" s="2" t="str">
        <f>IF(A694="",IF(A693="","",SUM($D$6:D693)),($B$6/$I$1))</f>
        <v/>
      </c>
      <c r="E694" s="2" t="str">
        <f>IF(A694="",IF(A693="","",SUM($E$6:E693)),C694+D694)</f>
        <v/>
      </c>
      <c r="G694" s="1" t="str">
        <f t="shared" si="74"/>
        <v/>
      </c>
      <c r="H694" s="2" t="str">
        <f t="shared" si="75"/>
        <v/>
      </c>
      <c r="I694" s="2" t="str">
        <f>IF(G694="",IF(G693="","",SUM($I$6:I693)),H694*$C$2)</f>
        <v/>
      </c>
      <c r="J694" s="2" t="str">
        <f>IF(G694="",IF(G693="","",SUM($J$6:J693)),K694-I694)</f>
        <v/>
      </c>
      <c r="K694" s="2" t="str">
        <f>IF(G694="",IF(G693="","",SUM(K$6:K693)),$H$6*(100%+$C$2)^$I$1*$C$2/((100%+$C$2)^$I$1-1))</f>
        <v/>
      </c>
    </row>
    <row r="695" spans="1:11" x14ac:dyDescent="0.35">
      <c r="A695" s="1" t="str">
        <f t="shared" si="72"/>
        <v/>
      </c>
      <c r="B695" s="2" t="str">
        <f t="shared" si="73"/>
        <v/>
      </c>
      <c r="C695" s="2" t="str">
        <f>IF(A695="",IF(A694="","",SUM($C$6:C694)),B695*$C$2)</f>
        <v/>
      </c>
      <c r="D695" s="2" t="str">
        <f>IF(A695="",IF(A694="","",SUM($D$6:D694)),($B$6/$I$1))</f>
        <v/>
      </c>
      <c r="E695" s="2" t="str">
        <f>IF(A695="",IF(A694="","",SUM($E$6:E694)),C695+D695)</f>
        <v/>
      </c>
      <c r="G695" s="1" t="str">
        <f t="shared" si="74"/>
        <v/>
      </c>
      <c r="H695" s="2" t="str">
        <f t="shared" si="75"/>
        <v/>
      </c>
      <c r="I695" s="2" t="str">
        <f>IF(G695="",IF(G694="","",SUM($I$6:I694)),H695*$C$2)</f>
        <v/>
      </c>
      <c r="J695" s="2" t="str">
        <f>IF(G695="",IF(G694="","",SUM($J$6:J694)),K695-I695)</f>
        <v/>
      </c>
      <c r="K695" s="2" t="str">
        <f>IF(G695="",IF(G694="","",SUM(K$6:K694)),$H$6*(100%+$C$2)^$I$1*$C$2/((100%+$C$2)^$I$1-1))</f>
        <v/>
      </c>
    </row>
    <row r="696" spans="1:11" x14ac:dyDescent="0.35">
      <c r="A696" s="1" t="str">
        <f t="shared" si="72"/>
        <v/>
      </c>
      <c r="B696" s="2" t="str">
        <f t="shared" si="73"/>
        <v/>
      </c>
      <c r="C696" s="2" t="str">
        <f>IF(A696="",IF(A695="","",SUM($C$6:C695)),B696*$C$2)</f>
        <v/>
      </c>
      <c r="D696" s="2" t="str">
        <f>IF(A696="",IF(A695="","",SUM($D$6:D695)),($B$6/$I$1))</f>
        <v/>
      </c>
      <c r="E696" s="2" t="str">
        <f>IF(A696="",IF(A695="","",SUM($E$6:E695)),C696+D696)</f>
        <v/>
      </c>
      <c r="G696" s="1" t="str">
        <f t="shared" si="74"/>
        <v/>
      </c>
      <c r="H696" s="2" t="str">
        <f t="shared" si="75"/>
        <v/>
      </c>
      <c r="I696" s="2" t="str">
        <f>IF(G696="",IF(G695="","",SUM($I$6:I695)),H696*$C$2)</f>
        <v/>
      </c>
      <c r="J696" s="2" t="str">
        <f>IF(G696="",IF(G695="","",SUM($J$6:J695)),K696-I696)</f>
        <v/>
      </c>
      <c r="K696" s="2" t="str">
        <f>IF(G696="",IF(G695="","",SUM(K$6:K695)),$H$6*(100%+$C$2)^$I$1*$C$2/((100%+$C$2)^$I$1-1))</f>
        <v/>
      </c>
    </row>
    <row r="697" spans="1:11" x14ac:dyDescent="0.35">
      <c r="A697" s="1" t="str">
        <f t="shared" si="72"/>
        <v/>
      </c>
      <c r="B697" s="2" t="str">
        <f t="shared" si="73"/>
        <v/>
      </c>
      <c r="C697" s="2" t="str">
        <f>IF(A697="",IF(A696="","",SUM($C$6:C696)),B697*$C$2)</f>
        <v/>
      </c>
      <c r="D697" s="2" t="str">
        <f>IF(A697="",IF(A696="","",SUM($D$6:D696)),($B$6/$I$1))</f>
        <v/>
      </c>
      <c r="E697" s="2" t="str">
        <f>IF(A697="",IF(A696="","",SUM($E$6:E696)),C697+D697)</f>
        <v/>
      </c>
      <c r="G697" s="1" t="str">
        <f t="shared" si="74"/>
        <v/>
      </c>
      <c r="H697" s="2" t="str">
        <f t="shared" si="75"/>
        <v/>
      </c>
      <c r="I697" s="2" t="str">
        <f>IF(G697="",IF(G696="","",SUM($I$6:I696)),H697*$C$2)</f>
        <v/>
      </c>
      <c r="J697" s="2" t="str">
        <f>IF(G697="",IF(G696="","",SUM($J$6:J696)),K697-I697)</f>
        <v/>
      </c>
      <c r="K697" s="2" t="str">
        <f>IF(G697="",IF(G696="","",SUM(K$6:K696)),$H$6*(100%+$C$2)^$I$1*$C$2/((100%+$C$2)^$I$1-1))</f>
        <v/>
      </c>
    </row>
    <row r="698" spans="1:11" x14ac:dyDescent="0.35">
      <c r="A698" s="1" t="str">
        <f t="shared" si="72"/>
        <v/>
      </c>
      <c r="B698" s="2" t="str">
        <f t="shared" si="73"/>
        <v/>
      </c>
      <c r="C698" s="2" t="str">
        <f>IF(A698="",IF(A697="","",SUM($C$6:C697)),B698*$C$2)</f>
        <v/>
      </c>
      <c r="D698" s="2" t="str">
        <f>IF(A698="",IF(A697="","",SUM($D$6:D697)),($B$6/$I$1))</f>
        <v/>
      </c>
      <c r="E698" s="2" t="str">
        <f>IF(A698="",IF(A697="","",SUM($E$6:E697)),C698+D698)</f>
        <v/>
      </c>
      <c r="G698" s="1" t="str">
        <f t="shared" si="74"/>
        <v/>
      </c>
      <c r="H698" s="2" t="str">
        <f t="shared" si="75"/>
        <v/>
      </c>
      <c r="I698" s="2" t="str">
        <f>IF(G698="",IF(G697="","",SUM($I$6:I697)),H698*$C$2)</f>
        <v/>
      </c>
      <c r="J698" s="2" t="str">
        <f>IF(G698="",IF(G697="","",SUM($J$6:J697)),K698-I698)</f>
        <v/>
      </c>
      <c r="K698" s="2" t="str">
        <f>IF(G698="",IF(G697="","",SUM(K$6:K697)),$H$6*(100%+$C$2)^$I$1*$C$2/((100%+$C$2)^$I$1-1))</f>
        <v/>
      </c>
    </row>
    <row r="699" spans="1:11" x14ac:dyDescent="0.35">
      <c r="A699" s="1" t="str">
        <f t="shared" si="72"/>
        <v/>
      </c>
      <c r="B699" s="2" t="str">
        <f t="shared" si="73"/>
        <v/>
      </c>
      <c r="C699" s="2" t="str">
        <f>IF(A699="",IF(A698="","",SUM($C$6:C698)),B699*$C$2)</f>
        <v/>
      </c>
      <c r="D699" s="2" t="str">
        <f>IF(A699="",IF(A698="","",SUM($D$6:D698)),($B$6/$I$1))</f>
        <v/>
      </c>
      <c r="E699" s="2" t="str">
        <f>IF(A699="",IF(A698="","",SUM($E$6:E698)),C699+D699)</f>
        <v/>
      </c>
      <c r="G699" s="1" t="str">
        <f t="shared" si="74"/>
        <v/>
      </c>
      <c r="H699" s="2" t="str">
        <f t="shared" si="75"/>
        <v/>
      </c>
      <c r="I699" s="2" t="str">
        <f>IF(G699="",IF(G698="","",SUM($I$6:I698)),H699*$C$2)</f>
        <v/>
      </c>
      <c r="J699" s="2" t="str">
        <f>IF(G699="",IF(G698="","",SUM($J$6:J698)),K699-I699)</f>
        <v/>
      </c>
      <c r="K699" s="2" t="str">
        <f>IF(G699="",IF(G698="","",SUM(K$6:K698)),$H$6*(100%+$C$2)^$I$1*$C$2/((100%+$C$2)^$I$1-1))</f>
        <v/>
      </c>
    </row>
    <row r="700" spans="1:11" x14ac:dyDescent="0.35">
      <c r="A700" s="1" t="str">
        <f t="shared" si="72"/>
        <v/>
      </c>
      <c r="B700" s="2" t="str">
        <f t="shared" si="73"/>
        <v/>
      </c>
      <c r="C700" s="2" t="str">
        <f>IF(A700="",IF(A699="","",SUM($C$6:C699)),B700*$C$2)</f>
        <v/>
      </c>
      <c r="D700" s="2" t="str">
        <f>IF(A700="",IF(A699="","",SUM($D$6:D699)),($B$6/$I$1))</f>
        <v/>
      </c>
      <c r="E700" s="2" t="str">
        <f>IF(A700="",IF(A699="","",SUM($E$6:E699)),C700+D700)</f>
        <v/>
      </c>
      <c r="G700" s="1" t="str">
        <f t="shared" si="74"/>
        <v/>
      </c>
      <c r="H700" s="2" t="str">
        <f t="shared" si="75"/>
        <v/>
      </c>
      <c r="I700" s="2" t="str">
        <f>IF(G700="",IF(G699="","",SUM($I$6:I699)),H700*$C$2)</f>
        <v/>
      </c>
      <c r="J700" s="2" t="str">
        <f>IF(G700="",IF(G699="","",SUM($J$6:J699)),K700-I700)</f>
        <v/>
      </c>
      <c r="K700" s="2" t="str">
        <f>IF(G700="",IF(G699="","",SUM(K$6:K699)),$H$6*(100%+$C$2)^$I$1*$C$2/((100%+$C$2)^$I$1-1))</f>
        <v/>
      </c>
    </row>
    <row r="701" spans="1:11" x14ac:dyDescent="0.35">
      <c r="A701" s="1" t="str">
        <f t="shared" si="72"/>
        <v/>
      </c>
      <c r="B701" s="2" t="str">
        <f t="shared" si="73"/>
        <v/>
      </c>
      <c r="C701" s="2" t="str">
        <f>IF(A701="",IF(A700="","",SUM($C$6:C700)),B701*$C$2)</f>
        <v/>
      </c>
      <c r="D701" s="2" t="str">
        <f>IF(A701="",IF(A700="","",SUM($D$6:D700)),($B$6/$I$1))</f>
        <v/>
      </c>
      <c r="E701" s="2" t="str">
        <f>IF(A701="",IF(A700="","",SUM($E$6:E700)),C701+D701)</f>
        <v/>
      </c>
      <c r="G701" s="1" t="str">
        <f t="shared" si="74"/>
        <v/>
      </c>
      <c r="H701" s="2" t="str">
        <f t="shared" si="75"/>
        <v/>
      </c>
      <c r="I701" s="2" t="str">
        <f>IF(G701="",IF(G700="","",SUM($I$6:I700)),H701*$C$2)</f>
        <v/>
      </c>
      <c r="J701" s="2" t="str">
        <f>IF(G701="",IF(G700="","",SUM($J$6:J700)),K701-I701)</f>
        <v/>
      </c>
      <c r="K701" s="2" t="str">
        <f>IF(G701="",IF(G700="","",SUM(K$6:K700)),$H$6*(100%+$C$2)^$I$1*$C$2/((100%+$C$2)^$I$1-1))</f>
        <v/>
      </c>
    </row>
    <row r="702" spans="1:11" x14ac:dyDescent="0.35">
      <c r="A702" s="1" t="str">
        <f t="shared" si="72"/>
        <v/>
      </c>
      <c r="B702" s="2" t="str">
        <f t="shared" si="73"/>
        <v/>
      </c>
      <c r="C702" s="2" t="str">
        <f>IF(A702="",IF(A701="","",SUM($C$6:C701)),B702*$C$2)</f>
        <v/>
      </c>
      <c r="D702" s="2" t="str">
        <f>IF(A702="",IF(A701="","",SUM($D$6:D701)),($B$6/$I$1))</f>
        <v/>
      </c>
      <c r="E702" s="2" t="str">
        <f>IF(A702="",IF(A701="","",SUM($E$6:E701)),C702+D702)</f>
        <v/>
      </c>
      <c r="G702" s="1" t="str">
        <f t="shared" si="74"/>
        <v/>
      </c>
      <c r="H702" s="2" t="str">
        <f t="shared" si="75"/>
        <v/>
      </c>
      <c r="I702" s="2" t="str">
        <f>IF(G702="",IF(G701="","",SUM($I$6:I701)),H702*$C$2)</f>
        <v/>
      </c>
      <c r="J702" s="2" t="str">
        <f>IF(G702="",IF(G701="","",SUM($J$6:J701)),K702-I702)</f>
        <v/>
      </c>
      <c r="K702" s="2" t="str">
        <f>IF(G702="",IF(G701="","",SUM(K$6:K701)),$H$6*(100%+$C$2)^$I$1*$C$2/((100%+$C$2)^$I$1-1))</f>
        <v/>
      </c>
    </row>
    <row r="703" spans="1:11" x14ac:dyDescent="0.35">
      <c r="A703" s="1" t="str">
        <f t="shared" si="72"/>
        <v/>
      </c>
      <c r="B703" s="2" t="str">
        <f t="shared" si="73"/>
        <v/>
      </c>
      <c r="C703" s="2" t="str">
        <f>IF(A703="",IF(A702="","",SUM($C$6:C702)),B703*$C$2)</f>
        <v/>
      </c>
      <c r="D703" s="2" t="str">
        <f>IF(A703="",IF(A702="","",SUM($D$6:D702)),($B$6/$I$1))</f>
        <v/>
      </c>
      <c r="E703" s="2" t="str">
        <f>IF(A703="",IF(A702="","",SUM($E$6:E702)),C703+D703)</f>
        <v/>
      </c>
      <c r="G703" s="1" t="str">
        <f t="shared" si="74"/>
        <v/>
      </c>
      <c r="H703" s="2" t="str">
        <f t="shared" si="75"/>
        <v/>
      </c>
      <c r="I703" s="2" t="str">
        <f>IF(G703="",IF(G702="","",SUM($I$6:I702)),H703*$C$2)</f>
        <v/>
      </c>
      <c r="J703" s="2" t="str">
        <f>IF(G703="",IF(G702="","",SUM($J$6:J702)),K703-I703)</f>
        <v/>
      </c>
      <c r="K703" s="2" t="str">
        <f>IF(G703="",IF(G702="","",SUM(K$6:K702)),$H$6*(100%+$C$2)^$I$1*$C$2/((100%+$C$2)^$I$1-1))</f>
        <v/>
      </c>
    </row>
    <row r="704" spans="1:11" x14ac:dyDescent="0.35">
      <c r="A704" s="1" t="str">
        <f t="shared" si="72"/>
        <v/>
      </c>
      <c r="B704" s="2" t="str">
        <f t="shared" si="73"/>
        <v/>
      </c>
      <c r="C704" s="2" t="str">
        <f>IF(A704="",IF(A703="","",SUM($C$6:C703)),B704*$C$2)</f>
        <v/>
      </c>
      <c r="D704" s="2" t="str">
        <f>IF(A704="",IF(A703="","",SUM($D$6:D703)),($B$6/$I$1))</f>
        <v/>
      </c>
      <c r="E704" s="2" t="str">
        <f>IF(A704="",IF(A703="","",SUM($E$6:E703)),C704+D704)</f>
        <v/>
      </c>
      <c r="G704" s="1" t="str">
        <f t="shared" si="74"/>
        <v/>
      </c>
      <c r="H704" s="2" t="str">
        <f t="shared" si="75"/>
        <v/>
      </c>
      <c r="I704" s="2" t="str">
        <f>IF(G704="",IF(G703="","",SUM($I$6:I703)),H704*$C$2)</f>
        <v/>
      </c>
      <c r="J704" s="2" t="str">
        <f>IF(G704="",IF(G703="","",SUM($J$6:J703)),K704-I704)</f>
        <v/>
      </c>
      <c r="K704" s="2" t="str">
        <f>IF(G704="",IF(G703="","",SUM(K$6:K703)),$H$6*(100%+$C$2)^$I$1*$C$2/((100%+$C$2)^$I$1-1))</f>
        <v/>
      </c>
    </row>
    <row r="705" spans="1:11" x14ac:dyDescent="0.35">
      <c r="A705" s="1" t="str">
        <f t="shared" si="72"/>
        <v/>
      </c>
      <c r="B705" s="2" t="str">
        <f t="shared" si="73"/>
        <v/>
      </c>
      <c r="C705" s="2" t="str">
        <f>IF(A705="",IF(A704="","",SUM($C$6:C704)),B705*$C$2)</f>
        <v/>
      </c>
      <c r="D705" s="2" t="str">
        <f>IF(A705="",IF(A704="","",SUM($D$6:D704)),($B$6/$I$1))</f>
        <v/>
      </c>
      <c r="E705" s="2" t="str">
        <f>IF(A705="",IF(A704="","",SUM($E$6:E704)),C705+D705)</f>
        <v/>
      </c>
      <c r="G705" s="1" t="str">
        <f t="shared" si="74"/>
        <v/>
      </c>
      <c r="H705" s="2" t="str">
        <f t="shared" si="75"/>
        <v/>
      </c>
      <c r="I705" s="2" t="str">
        <f>IF(G705="",IF(G704="","",SUM($I$6:I704)),H705*$C$2)</f>
        <v/>
      </c>
      <c r="J705" s="2" t="str">
        <f>IF(G705="",IF(G704="","",SUM($J$6:J704)),K705-I705)</f>
        <v/>
      </c>
      <c r="K705" s="2" t="str">
        <f>IF(G705="",IF(G704="","",SUM(K$6:K704)),$H$6*(100%+$C$2)^$I$1*$C$2/((100%+$C$2)^$I$1-1))</f>
        <v/>
      </c>
    </row>
    <row r="706" spans="1:11" x14ac:dyDescent="0.35">
      <c r="A706" s="1" t="str">
        <f t="shared" si="72"/>
        <v/>
      </c>
      <c r="B706" s="2" t="str">
        <f t="shared" si="73"/>
        <v/>
      </c>
      <c r="C706" s="2" t="str">
        <f>IF(A706="",IF(A705="","",SUM($C$6:C705)),B706*$C$2)</f>
        <v/>
      </c>
      <c r="D706" s="2" t="str">
        <f>IF(A706="",IF(A705="","",SUM($D$6:D705)),($B$6/$I$1))</f>
        <v/>
      </c>
      <c r="E706" s="2" t="str">
        <f>IF(A706="",IF(A705="","",SUM($E$6:E705)),C706+D706)</f>
        <v/>
      </c>
      <c r="G706" s="1" t="str">
        <f t="shared" si="74"/>
        <v/>
      </c>
      <c r="H706" s="2" t="str">
        <f t="shared" si="75"/>
        <v/>
      </c>
      <c r="I706" s="2" t="str">
        <f>IF(G706="",IF(G705="","",SUM($I$6:I705)),H706*$C$2)</f>
        <v/>
      </c>
      <c r="J706" s="2" t="str">
        <f>IF(G706="",IF(G705="","",SUM($J$6:J705)),K706-I706)</f>
        <v/>
      </c>
      <c r="K706" s="2" t="str">
        <f>IF(G706="",IF(G705="","",SUM(K$6:K705)),$H$6*(100%+$C$2)^$I$1*$C$2/((100%+$C$2)^$I$1-1))</f>
        <v/>
      </c>
    </row>
    <row r="707" spans="1:11" x14ac:dyDescent="0.35">
      <c r="A707" s="1" t="str">
        <f t="shared" si="72"/>
        <v/>
      </c>
      <c r="B707" s="2" t="str">
        <f t="shared" si="73"/>
        <v/>
      </c>
      <c r="C707" s="2" t="str">
        <f>IF(A707="",IF(A706="","",SUM($C$6:C706)),B707*$C$2)</f>
        <v/>
      </c>
      <c r="D707" s="2" t="str">
        <f>IF(A707="",IF(A706="","",SUM($D$6:D706)),($B$6/$I$1))</f>
        <v/>
      </c>
      <c r="E707" s="2" t="str">
        <f>IF(A707="",IF(A706="","",SUM($E$6:E706)),C707+D707)</f>
        <v/>
      </c>
      <c r="G707" s="1" t="str">
        <f t="shared" si="74"/>
        <v/>
      </c>
      <c r="H707" s="2" t="str">
        <f t="shared" si="75"/>
        <v/>
      </c>
      <c r="I707" s="2" t="str">
        <f>IF(G707="",IF(G706="","",SUM($I$6:I706)),H707*$C$2)</f>
        <v/>
      </c>
      <c r="J707" s="2" t="str">
        <f>IF(G707="",IF(G706="","",SUM($J$6:J706)),K707-I707)</f>
        <v/>
      </c>
      <c r="K707" s="2" t="str">
        <f>IF(G707="",IF(G706="","",SUM(K$6:K706)),$H$6*(100%+$C$2)^$I$1*$C$2/((100%+$C$2)^$I$1-1))</f>
        <v/>
      </c>
    </row>
    <row r="708" spans="1:11" x14ac:dyDescent="0.35">
      <c r="A708" s="1" t="str">
        <f t="shared" si="72"/>
        <v/>
      </c>
      <c r="B708" s="2" t="str">
        <f t="shared" si="73"/>
        <v/>
      </c>
      <c r="C708" s="2" t="str">
        <f>IF(A708="",IF(A707="","",SUM($C$6:C707)),B708*$C$2)</f>
        <v/>
      </c>
      <c r="D708" s="2" t="str">
        <f>IF(A708="",IF(A707="","",SUM($D$6:D707)),($B$6/$I$1))</f>
        <v/>
      </c>
      <c r="E708" s="2" t="str">
        <f>IF(A708="",IF(A707="","",SUM($E$6:E707)),C708+D708)</f>
        <v/>
      </c>
      <c r="G708" s="1" t="str">
        <f t="shared" si="74"/>
        <v/>
      </c>
      <c r="H708" s="2" t="str">
        <f t="shared" si="75"/>
        <v/>
      </c>
      <c r="I708" s="2" t="str">
        <f>IF(G708="",IF(G707="","",SUM($I$6:I707)),H708*$C$2)</f>
        <v/>
      </c>
      <c r="J708" s="2" t="str">
        <f>IF(G708="",IF(G707="","",SUM($J$6:J707)),K708-I708)</f>
        <v/>
      </c>
      <c r="K708" s="2" t="str">
        <f>IF(G708="",IF(G707="","",SUM(K$6:K707)),$H$6*(100%+$C$2)^$I$1*$C$2/((100%+$C$2)^$I$1-1))</f>
        <v/>
      </c>
    </row>
    <row r="709" spans="1:11" x14ac:dyDescent="0.35">
      <c r="A709" s="1" t="str">
        <f t="shared" si="72"/>
        <v/>
      </c>
      <c r="B709" s="2" t="str">
        <f t="shared" si="73"/>
        <v/>
      </c>
      <c r="C709" s="2" t="str">
        <f>IF(A709="",IF(A708="","",SUM($C$6:C708)),B709*$C$2)</f>
        <v/>
      </c>
      <c r="D709" s="2" t="str">
        <f>IF(A709="",IF(A708="","",SUM($D$6:D708)),($B$6/$I$1))</f>
        <v/>
      </c>
      <c r="E709" s="2" t="str">
        <f>IF(A709="",IF(A708="","",SUM($E$6:E708)),C709+D709)</f>
        <v/>
      </c>
      <c r="G709" s="1" t="str">
        <f t="shared" si="74"/>
        <v/>
      </c>
      <c r="H709" s="2" t="str">
        <f t="shared" si="75"/>
        <v/>
      </c>
      <c r="I709" s="2" t="str">
        <f>IF(G709="",IF(G708="","",SUM($I$6:I708)),H709*$C$2)</f>
        <v/>
      </c>
      <c r="J709" s="2" t="str">
        <f>IF(G709="",IF(G708="","",SUM($J$6:J708)),K709-I709)</f>
        <v/>
      </c>
      <c r="K709" s="2" t="str">
        <f>IF(G709="",IF(G708="","",SUM(K$6:K708)),$H$6*(100%+$C$2)^$I$1*$C$2/((100%+$C$2)^$I$1-1))</f>
        <v/>
      </c>
    </row>
    <row r="710" spans="1:11" x14ac:dyDescent="0.35">
      <c r="A710" s="1" t="str">
        <f t="shared" si="72"/>
        <v/>
      </c>
      <c r="B710" s="2" t="str">
        <f t="shared" si="73"/>
        <v/>
      </c>
      <c r="C710" s="2" t="str">
        <f>IF(A710="",IF(A709="","",SUM($C$6:C709)),B710*$C$2)</f>
        <v/>
      </c>
      <c r="D710" s="2" t="str">
        <f>IF(A710="",IF(A709="","",SUM($D$6:D709)),($B$6/$I$1))</f>
        <v/>
      </c>
      <c r="E710" s="2" t="str">
        <f>IF(A710="",IF(A709="","",SUM($E$6:E709)),C710+D710)</f>
        <v/>
      </c>
      <c r="G710" s="1" t="str">
        <f t="shared" si="74"/>
        <v/>
      </c>
      <c r="H710" s="2" t="str">
        <f t="shared" si="75"/>
        <v/>
      </c>
      <c r="I710" s="2" t="str">
        <f>IF(G710="",IF(G709="","",SUM($I$6:I709)),H710*$C$2)</f>
        <v/>
      </c>
      <c r="J710" s="2" t="str">
        <f>IF(G710="",IF(G709="","",SUM($J$6:J709)),K710-I710)</f>
        <v/>
      </c>
      <c r="K710" s="2" t="str">
        <f>IF(G710="",IF(G709="","",SUM(K$6:K709)),$H$6*(100%+$C$2)^$I$1*$C$2/((100%+$C$2)^$I$1-1))</f>
        <v/>
      </c>
    </row>
    <row r="711" spans="1:11" x14ac:dyDescent="0.35">
      <c r="A711" s="1" t="str">
        <f t="shared" si="72"/>
        <v/>
      </c>
      <c r="B711" s="2" t="str">
        <f t="shared" si="73"/>
        <v/>
      </c>
      <c r="C711" s="2" t="str">
        <f>IF(A711="",IF(A710="","",SUM($C$6:C710)),B711*$C$2)</f>
        <v/>
      </c>
      <c r="D711" s="2" t="str">
        <f>IF(A711="",IF(A710="","",SUM($D$6:D710)),($B$6/$I$1))</f>
        <v/>
      </c>
      <c r="E711" s="2" t="str">
        <f>IF(A711="",IF(A710="","",SUM($E$6:E710)),C711+D711)</f>
        <v/>
      </c>
      <c r="G711" s="1" t="str">
        <f t="shared" si="74"/>
        <v/>
      </c>
      <c r="H711" s="2" t="str">
        <f t="shared" si="75"/>
        <v/>
      </c>
      <c r="I711" s="2" t="str">
        <f>IF(G711="",IF(G710="","",SUM($I$6:I710)),H711*$C$2)</f>
        <v/>
      </c>
      <c r="J711" s="2" t="str">
        <f>IF(G711="",IF(G710="","",SUM($J$6:J710)),K711-I711)</f>
        <v/>
      </c>
      <c r="K711" s="2" t="str">
        <f>IF(G711="",IF(G710="","",SUM(K$6:K710)),$H$6*(100%+$C$2)^$I$1*$C$2/((100%+$C$2)^$I$1-1))</f>
        <v/>
      </c>
    </row>
    <row r="712" spans="1:11" x14ac:dyDescent="0.35">
      <c r="A712" s="1" t="str">
        <f t="shared" ref="A712:A775" si="76">IF($A711="","",IF($I$1&gt;=$A711+1,$A711+1,""))</f>
        <v/>
      </c>
      <c r="B712" s="2" t="str">
        <f t="shared" ref="B712:B775" si="77">IF(A712="",IF(A711="","","samtals"),B711-D711)</f>
        <v/>
      </c>
      <c r="C712" s="2" t="str">
        <f>IF(A712="",IF(A711="","",SUM($C$6:C711)),B712*$C$2)</f>
        <v/>
      </c>
      <c r="D712" s="2" t="str">
        <f>IF(A712="",IF(A711="","",SUM($D$6:D711)),($B$6/$I$1))</f>
        <v/>
      </c>
      <c r="E712" s="2" t="str">
        <f>IF(A712="",IF(A711="","",SUM($E$6:E711)),C712+D712)</f>
        <v/>
      </c>
      <c r="G712" s="1" t="str">
        <f t="shared" ref="G712:G775" si="78">IF($A711="","",IF($I$1&gt;=$A711+1,$A711+1,""))</f>
        <v/>
      </c>
      <c r="H712" s="2" t="str">
        <f t="shared" ref="H712:H775" si="79">IF(G712="",IF(G711="","","samtals"),H711-J711)</f>
        <v/>
      </c>
      <c r="I712" s="2" t="str">
        <f>IF(G712="",IF(G711="","",SUM($I$6:I711)),H712*$C$2)</f>
        <v/>
      </c>
      <c r="J712" s="2" t="str">
        <f>IF(G712="",IF(G711="","",SUM($J$6:J711)),K712-I712)</f>
        <v/>
      </c>
      <c r="K712" s="2" t="str">
        <f>IF(G712="",IF(G711="","",SUM(K$6:K711)),$H$6*(100%+$C$2)^$I$1*$C$2/((100%+$C$2)^$I$1-1))</f>
        <v/>
      </c>
    </row>
    <row r="713" spans="1:11" x14ac:dyDescent="0.35">
      <c r="A713" s="1" t="str">
        <f t="shared" si="76"/>
        <v/>
      </c>
      <c r="B713" s="2" t="str">
        <f t="shared" si="77"/>
        <v/>
      </c>
      <c r="C713" s="2" t="str">
        <f>IF(A713="",IF(A712="","",SUM($C$6:C712)),B713*$C$2)</f>
        <v/>
      </c>
      <c r="D713" s="2" t="str">
        <f>IF(A713="",IF(A712="","",SUM($D$6:D712)),($B$6/$I$1))</f>
        <v/>
      </c>
      <c r="E713" s="2" t="str">
        <f>IF(A713="",IF(A712="","",SUM($E$6:E712)),C713+D713)</f>
        <v/>
      </c>
      <c r="G713" s="1" t="str">
        <f t="shared" si="78"/>
        <v/>
      </c>
      <c r="H713" s="2" t="str">
        <f t="shared" si="79"/>
        <v/>
      </c>
      <c r="I713" s="2" t="str">
        <f>IF(G713="",IF(G712="","",SUM($I$6:I712)),H713*$C$2)</f>
        <v/>
      </c>
      <c r="J713" s="2" t="str">
        <f>IF(G713="",IF(G712="","",SUM($J$6:J712)),K713-I713)</f>
        <v/>
      </c>
      <c r="K713" s="2" t="str">
        <f>IF(G713="",IF(G712="","",SUM(K$6:K712)),$H$6*(100%+$C$2)^$I$1*$C$2/((100%+$C$2)^$I$1-1))</f>
        <v/>
      </c>
    </row>
    <row r="714" spans="1:11" x14ac:dyDescent="0.35">
      <c r="A714" s="1" t="str">
        <f t="shared" si="76"/>
        <v/>
      </c>
      <c r="B714" s="2" t="str">
        <f t="shared" si="77"/>
        <v/>
      </c>
      <c r="C714" s="2" t="str">
        <f>IF(A714="",IF(A713="","",SUM($C$6:C713)),B714*$C$2)</f>
        <v/>
      </c>
      <c r="D714" s="2" t="str">
        <f>IF(A714="",IF(A713="","",SUM($D$6:D713)),($B$6/$I$1))</f>
        <v/>
      </c>
      <c r="E714" s="2" t="str">
        <f>IF(A714="",IF(A713="","",SUM($E$6:E713)),C714+D714)</f>
        <v/>
      </c>
      <c r="G714" s="1" t="str">
        <f t="shared" si="78"/>
        <v/>
      </c>
      <c r="H714" s="2" t="str">
        <f t="shared" si="79"/>
        <v/>
      </c>
      <c r="I714" s="2" t="str">
        <f>IF(G714="",IF(G713="","",SUM($I$6:I713)),H714*$C$2)</f>
        <v/>
      </c>
      <c r="J714" s="2" t="str">
        <f>IF(G714="",IF(G713="","",SUM($J$6:J713)),K714-I714)</f>
        <v/>
      </c>
      <c r="K714" s="2" t="str">
        <f>IF(G714="",IF(G713="","",SUM(K$6:K713)),$H$6*(100%+$C$2)^$I$1*$C$2/((100%+$C$2)^$I$1-1))</f>
        <v/>
      </c>
    </row>
    <row r="715" spans="1:11" x14ac:dyDescent="0.35">
      <c r="A715" s="1" t="str">
        <f t="shared" si="76"/>
        <v/>
      </c>
      <c r="B715" s="2" t="str">
        <f t="shared" si="77"/>
        <v/>
      </c>
      <c r="C715" s="2" t="str">
        <f>IF(A715="",IF(A714="","",SUM($C$6:C714)),B715*$C$2)</f>
        <v/>
      </c>
      <c r="D715" s="2" t="str">
        <f>IF(A715="",IF(A714="","",SUM($D$6:D714)),($B$6/$I$1))</f>
        <v/>
      </c>
      <c r="E715" s="2" t="str">
        <f>IF(A715="",IF(A714="","",SUM($E$6:E714)),C715+D715)</f>
        <v/>
      </c>
      <c r="G715" s="1" t="str">
        <f t="shared" si="78"/>
        <v/>
      </c>
      <c r="H715" s="2" t="str">
        <f t="shared" si="79"/>
        <v/>
      </c>
      <c r="I715" s="2" t="str">
        <f>IF(G715="",IF(G714="","",SUM($I$6:I714)),H715*$C$2)</f>
        <v/>
      </c>
      <c r="J715" s="2" t="str">
        <f>IF(G715="",IF(G714="","",SUM($J$6:J714)),K715-I715)</f>
        <v/>
      </c>
      <c r="K715" s="2" t="str">
        <f>IF(G715="",IF(G714="","",SUM(K$6:K714)),$H$6*(100%+$C$2)^$I$1*$C$2/((100%+$C$2)^$I$1-1))</f>
        <v/>
      </c>
    </row>
    <row r="716" spans="1:11" x14ac:dyDescent="0.35">
      <c r="A716" s="1" t="str">
        <f t="shared" si="76"/>
        <v/>
      </c>
      <c r="B716" s="2" t="str">
        <f t="shared" si="77"/>
        <v/>
      </c>
      <c r="C716" s="2" t="str">
        <f>IF(A716="",IF(A715="","",SUM($C$6:C715)),B716*$C$2)</f>
        <v/>
      </c>
      <c r="D716" s="2" t="str">
        <f>IF(A716="",IF(A715="","",SUM($D$6:D715)),($B$6/$I$1))</f>
        <v/>
      </c>
      <c r="E716" s="2" t="str">
        <f>IF(A716="",IF(A715="","",SUM($E$6:E715)),C716+D716)</f>
        <v/>
      </c>
      <c r="G716" s="1" t="str">
        <f t="shared" si="78"/>
        <v/>
      </c>
      <c r="H716" s="2" t="str">
        <f t="shared" si="79"/>
        <v/>
      </c>
      <c r="I716" s="2" t="str">
        <f>IF(G716="",IF(G715="","",SUM($I$6:I715)),H716*$C$2)</f>
        <v/>
      </c>
      <c r="J716" s="2" t="str">
        <f>IF(G716="",IF(G715="","",SUM($J$6:J715)),K716-I716)</f>
        <v/>
      </c>
      <c r="K716" s="2" t="str">
        <f>IF(G716="",IF(G715="","",SUM(K$6:K715)),$H$6*(100%+$C$2)^$I$1*$C$2/((100%+$C$2)^$I$1-1))</f>
        <v/>
      </c>
    </row>
    <row r="717" spans="1:11" x14ac:dyDescent="0.35">
      <c r="A717" s="1" t="str">
        <f t="shared" si="76"/>
        <v/>
      </c>
      <c r="B717" s="2" t="str">
        <f t="shared" si="77"/>
        <v/>
      </c>
      <c r="C717" s="2" t="str">
        <f>IF(A717="",IF(A716="","",SUM($C$6:C716)),B717*$C$2)</f>
        <v/>
      </c>
      <c r="D717" s="2" t="str">
        <f>IF(A717="",IF(A716="","",SUM($D$6:D716)),($B$6/$I$1))</f>
        <v/>
      </c>
      <c r="E717" s="2" t="str">
        <f>IF(A717="",IF(A716="","",SUM($E$6:E716)),C717+D717)</f>
        <v/>
      </c>
      <c r="G717" s="1" t="str">
        <f t="shared" si="78"/>
        <v/>
      </c>
      <c r="H717" s="2" t="str">
        <f t="shared" si="79"/>
        <v/>
      </c>
      <c r="I717" s="2" t="str">
        <f>IF(G717="",IF(G716="","",SUM($I$6:I716)),H717*$C$2)</f>
        <v/>
      </c>
      <c r="J717" s="2" t="str">
        <f>IF(G717="",IF(G716="","",SUM($J$6:J716)),K717-I717)</f>
        <v/>
      </c>
      <c r="K717" s="2" t="str">
        <f>IF(G717="",IF(G716="","",SUM(K$6:K716)),$H$6*(100%+$C$2)^$I$1*$C$2/((100%+$C$2)^$I$1-1))</f>
        <v/>
      </c>
    </row>
    <row r="718" spans="1:11" x14ac:dyDescent="0.35">
      <c r="A718" s="1" t="str">
        <f t="shared" si="76"/>
        <v/>
      </c>
      <c r="B718" s="2" t="str">
        <f t="shared" si="77"/>
        <v/>
      </c>
      <c r="C718" s="2" t="str">
        <f>IF(A718="",IF(A717="","",SUM($C$6:C717)),B718*$C$2)</f>
        <v/>
      </c>
      <c r="D718" s="2" t="str">
        <f>IF(A718="",IF(A717="","",SUM($D$6:D717)),($B$6/$I$1))</f>
        <v/>
      </c>
      <c r="E718" s="2" t="str">
        <f>IF(A718="",IF(A717="","",SUM($E$6:E717)),C718+D718)</f>
        <v/>
      </c>
      <c r="G718" s="1" t="str">
        <f t="shared" si="78"/>
        <v/>
      </c>
      <c r="H718" s="2" t="str">
        <f t="shared" si="79"/>
        <v/>
      </c>
      <c r="I718" s="2" t="str">
        <f>IF(G718="",IF(G717="","",SUM($I$6:I717)),H718*$C$2)</f>
        <v/>
      </c>
      <c r="J718" s="2" t="str">
        <f>IF(G718="",IF(G717="","",SUM($J$6:J717)),K718-I718)</f>
        <v/>
      </c>
      <c r="K718" s="2" t="str">
        <f>IF(G718="",IF(G717="","",SUM(K$6:K717)),$H$6*(100%+$C$2)^$I$1*$C$2/((100%+$C$2)^$I$1-1))</f>
        <v/>
      </c>
    </row>
    <row r="719" spans="1:11" x14ac:dyDescent="0.35">
      <c r="A719" s="1" t="str">
        <f t="shared" si="76"/>
        <v/>
      </c>
      <c r="B719" s="2" t="str">
        <f t="shared" si="77"/>
        <v/>
      </c>
      <c r="C719" s="2" t="str">
        <f>IF(A719="",IF(A718="","",SUM($C$6:C718)),B719*$C$2)</f>
        <v/>
      </c>
      <c r="D719" s="2" t="str">
        <f>IF(A719="",IF(A718="","",SUM($D$6:D718)),($B$6/$I$1))</f>
        <v/>
      </c>
      <c r="E719" s="2" t="str">
        <f>IF(A719="",IF(A718="","",SUM($E$6:E718)),C719+D719)</f>
        <v/>
      </c>
      <c r="G719" s="1" t="str">
        <f t="shared" si="78"/>
        <v/>
      </c>
      <c r="H719" s="2" t="str">
        <f t="shared" si="79"/>
        <v/>
      </c>
      <c r="I719" s="2" t="str">
        <f>IF(G719="",IF(G718="","",SUM($I$6:I718)),H719*$C$2)</f>
        <v/>
      </c>
      <c r="J719" s="2" t="str">
        <f>IF(G719="",IF(G718="","",SUM($J$6:J718)),K719-I719)</f>
        <v/>
      </c>
      <c r="K719" s="2" t="str">
        <f>IF(G719="",IF(G718="","",SUM(K$6:K718)),$H$6*(100%+$C$2)^$I$1*$C$2/((100%+$C$2)^$I$1-1))</f>
        <v/>
      </c>
    </row>
    <row r="720" spans="1:11" x14ac:dyDescent="0.35">
      <c r="A720" s="1" t="str">
        <f t="shared" si="76"/>
        <v/>
      </c>
      <c r="B720" s="2" t="str">
        <f t="shared" si="77"/>
        <v/>
      </c>
      <c r="C720" s="2" t="str">
        <f>IF(A720="",IF(A719="","",SUM($C$6:C719)),B720*$C$2)</f>
        <v/>
      </c>
      <c r="D720" s="2" t="str">
        <f>IF(A720="",IF(A719="","",SUM($D$6:D719)),($B$6/$I$1))</f>
        <v/>
      </c>
      <c r="E720" s="2" t="str">
        <f>IF(A720="",IF(A719="","",SUM($E$6:E719)),C720+D720)</f>
        <v/>
      </c>
      <c r="G720" s="1" t="str">
        <f t="shared" si="78"/>
        <v/>
      </c>
      <c r="H720" s="2" t="str">
        <f t="shared" si="79"/>
        <v/>
      </c>
      <c r="I720" s="2" t="str">
        <f>IF(G720="",IF(G719="","",SUM($I$6:I719)),H720*$C$2)</f>
        <v/>
      </c>
      <c r="J720" s="2" t="str">
        <f>IF(G720="",IF(G719="","",SUM($J$6:J719)),K720-I720)</f>
        <v/>
      </c>
      <c r="K720" s="2" t="str">
        <f>IF(G720="",IF(G719="","",SUM(K$6:K719)),$H$6*(100%+$C$2)^$I$1*$C$2/((100%+$C$2)^$I$1-1))</f>
        <v/>
      </c>
    </row>
    <row r="721" spans="1:11" x14ac:dyDescent="0.35">
      <c r="A721" s="1" t="str">
        <f t="shared" si="76"/>
        <v/>
      </c>
      <c r="B721" s="2" t="str">
        <f t="shared" si="77"/>
        <v/>
      </c>
      <c r="C721" s="2" t="str">
        <f>IF(A721="",IF(A720="","",SUM($C$6:C720)),B721*$C$2)</f>
        <v/>
      </c>
      <c r="D721" s="2" t="str">
        <f>IF(A721="",IF(A720="","",SUM($D$6:D720)),($B$6/$I$1))</f>
        <v/>
      </c>
      <c r="E721" s="2" t="str">
        <f>IF(A721="",IF(A720="","",SUM($E$6:E720)),C721+D721)</f>
        <v/>
      </c>
      <c r="G721" s="1" t="str">
        <f t="shared" si="78"/>
        <v/>
      </c>
      <c r="H721" s="2" t="str">
        <f t="shared" si="79"/>
        <v/>
      </c>
      <c r="I721" s="2" t="str">
        <f>IF(G721="",IF(G720="","",SUM($I$6:I720)),H721*$C$2)</f>
        <v/>
      </c>
      <c r="J721" s="2" t="str">
        <f>IF(G721="",IF(G720="","",SUM($J$6:J720)),K721-I721)</f>
        <v/>
      </c>
      <c r="K721" s="2" t="str">
        <f>IF(G721="",IF(G720="","",SUM(K$6:K720)),$H$6*(100%+$C$2)^$I$1*$C$2/((100%+$C$2)^$I$1-1))</f>
        <v/>
      </c>
    </row>
    <row r="722" spans="1:11" x14ac:dyDescent="0.35">
      <c r="A722" s="1" t="str">
        <f t="shared" si="76"/>
        <v/>
      </c>
      <c r="B722" s="2" t="str">
        <f t="shared" si="77"/>
        <v/>
      </c>
      <c r="C722" s="2" t="str">
        <f>IF(A722="",IF(A721="","",SUM($C$6:C721)),B722*$C$2)</f>
        <v/>
      </c>
      <c r="D722" s="2" t="str">
        <f>IF(A722="",IF(A721="","",SUM($D$6:D721)),($B$6/$I$1))</f>
        <v/>
      </c>
      <c r="E722" s="2" t="str">
        <f>IF(A722="",IF(A721="","",SUM($E$6:E721)),C722+D722)</f>
        <v/>
      </c>
      <c r="G722" s="1" t="str">
        <f t="shared" si="78"/>
        <v/>
      </c>
      <c r="H722" s="2" t="str">
        <f t="shared" si="79"/>
        <v/>
      </c>
      <c r="I722" s="2" t="str">
        <f>IF(G722="",IF(G721="","",SUM($I$6:I721)),H722*$C$2)</f>
        <v/>
      </c>
      <c r="J722" s="2" t="str">
        <f>IF(G722="",IF(G721="","",SUM($J$6:J721)),K722-I722)</f>
        <v/>
      </c>
      <c r="K722" s="2" t="str">
        <f>IF(G722="",IF(G721="","",SUM(K$6:K721)),$H$6*(100%+$C$2)^$I$1*$C$2/((100%+$C$2)^$I$1-1))</f>
        <v/>
      </c>
    </row>
    <row r="723" spans="1:11" x14ac:dyDescent="0.35">
      <c r="A723" s="1" t="str">
        <f t="shared" si="76"/>
        <v/>
      </c>
      <c r="B723" s="2" t="str">
        <f t="shared" si="77"/>
        <v/>
      </c>
      <c r="C723" s="2" t="str">
        <f>IF(A723="",IF(A722="","",SUM($C$6:C722)),B723*$C$2)</f>
        <v/>
      </c>
      <c r="D723" s="2" t="str">
        <f>IF(A723="",IF(A722="","",SUM($D$6:D722)),($B$6/$I$1))</f>
        <v/>
      </c>
      <c r="E723" s="2" t="str">
        <f>IF(A723="",IF(A722="","",SUM($E$6:E722)),C723+D723)</f>
        <v/>
      </c>
      <c r="G723" s="1" t="str">
        <f t="shared" si="78"/>
        <v/>
      </c>
      <c r="H723" s="2" t="str">
        <f t="shared" si="79"/>
        <v/>
      </c>
      <c r="I723" s="2" t="str">
        <f>IF(G723="",IF(G722="","",SUM($I$6:I722)),H723*$C$2)</f>
        <v/>
      </c>
      <c r="J723" s="2" t="str">
        <f>IF(G723="",IF(G722="","",SUM($J$6:J722)),K723-I723)</f>
        <v/>
      </c>
      <c r="K723" s="2" t="str">
        <f>IF(G723="",IF(G722="","",SUM(K$6:K722)),$H$6*(100%+$C$2)^$I$1*$C$2/((100%+$C$2)^$I$1-1))</f>
        <v/>
      </c>
    </row>
    <row r="724" spans="1:11" x14ac:dyDescent="0.35">
      <c r="A724" s="1" t="str">
        <f t="shared" si="76"/>
        <v/>
      </c>
      <c r="B724" s="2" t="str">
        <f t="shared" si="77"/>
        <v/>
      </c>
      <c r="C724" s="2" t="str">
        <f>IF(A724="",IF(A723="","",SUM($C$6:C723)),B724*$C$2)</f>
        <v/>
      </c>
      <c r="D724" s="2" t="str">
        <f>IF(A724="",IF(A723="","",SUM($D$6:D723)),($B$6/$I$1))</f>
        <v/>
      </c>
      <c r="E724" s="2" t="str">
        <f>IF(A724="",IF(A723="","",SUM($E$6:E723)),C724+D724)</f>
        <v/>
      </c>
      <c r="G724" s="1" t="str">
        <f t="shared" si="78"/>
        <v/>
      </c>
      <c r="H724" s="2" t="str">
        <f t="shared" si="79"/>
        <v/>
      </c>
      <c r="I724" s="2" t="str">
        <f>IF(G724="",IF(G723="","",SUM($I$6:I723)),H724*$C$2)</f>
        <v/>
      </c>
      <c r="J724" s="2" t="str">
        <f>IF(G724="",IF(G723="","",SUM($J$6:J723)),K724-I724)</f>
        <v/>
      </c>
      <c r="K724" s="2" t="str">
        <f>IF(G724="",IF(G723="","",SUM(K$6:K723)),$H$6*(100%+$C$2)^$I$1*$C$2/((100%+$C$2)^$I$1-1))</f>
        <v/>
      </c>
    </row>
    <row r="725" spans="1:11" x14ac:dyDescent="0.35">
      <c r="A725" s="1" t="str">
        <f t="shared" si="76"/>
        <v/>
      </c>
      <c r="B725" s="2" t="str">
        <f t="shared" si="77"/>
        <v/>
      </c>
      <c r="C725" s="2" t="str">
        <f>IF(A725="",IF(A724="","",SUM($C$6:C724)),B725*$C$2)</f>
        <v/>
      </c>
      <c r="D725" s="2" t="str">
        <f>IF(A725="",IF(A724="","",SUM($D$6:D724)),($B$6/$I$1))</f>
        <v/>
      </c>
      <c r="E725" s="2" t="str">
        <f>IF(A725="",IF(A724="","",SUM($E$6:E724)),C725+D725)</f>
        <v/>
      </c>
      <c r="G725" s="1" t="str">
        <f t="shared" si="78"/>
        <v/>
      </c>
      <c r="H725" s="2" t="str">
        <f t="shared" si="79"/>
        <v/>
      </c>
      <c r="I725" s="2" t="str">
        <f>IF(G725="",IF(G724="","",SUM($I$6:I724)),H725*$C$2)</f>
        <v/>
      </c>
      <c r="J725" s="2" t="str">
        <f>IF(G725="",IF(G724="","",SUM($J$6:J724)),K725-I725)</f>
        <v/>
      </c>
      <c r="K725" s="2" t="str">
        <f>IF(G725="",IF(G724="","",SUM(K$6:K724)),$H$6*(100%+$C$2)^$I$1*$C$2/((100%+$C$2)^$I$1-1))</f>
        <v/>
      </c>
    </row>
    <row r="726" spans="1:11" x14ac:dyDescent="0.35">
      <c r="A726" s="1" t="str">
        <f t="shared" si="76"/>
        <v/>
      </c>
      <c r="B726" s="2" t="str">
        <f t="shared" si="77"/>
        <v/>
      </c>
      <c r="C726" s="2" t="str">
        <f>IF(A726="",IF(A725="","",SUM($C$6:C725)),B726*$C$2)</f>
        <v/>
      </c>
      <c r="D726" s="2" t="str">
        <f>IF(A726="",IF(A725="","",SUM($D$6:D725)),($B$6/$I$1))</f>
        <v/>
      </c>
      <c r="E726" s="2" t="str">
        <f>IF(A726="",IF(A725="","",SUM($E$6:E725)),C726+D726)</f>
        <v/>
      </c>
      <c r="G726" s="1" t="str">
        <f t="shared" si="78"/>
        <v/>
      </c>
      <c r="H726" s="2" t="str">
        <f t="shared" si="79"/>
        <v/>
      </c>
      <c r="I726" s="2" t="str">
        <f>IF(G726="",IF(G725="","",SUM($I$6:I725)),H726*$C$2)</f>
        <v/>
      </c>
      <c r="J726" s="2" t="str">
        <f>IF(G726="",IF(G725="","",SUM($J$6:J725)),K726-I726)</f>
        <v/>
      </c>
      <c r="K726" s="2" t="str">
        <f>IF(G726="",IF(G725="","",SUM(K$6:K725)),$H$6*(100%+$C$2)^$I$1*$C$2/((100%+$C$2)^$I$1-1))</f>
        <v/>
      </c>
    </row>
    <row r="727" spans="1:11" x14ac:dyDescent="0.35">
      <c r="A727" s="1" t="str">
        <f t="shared" si="76"/>
        <v/>
      </c>
      <c r="B727" s="2" t="str">
        <f t="shared" si="77"/>
        <v/>
      </c>
      <c r="C727" s="2" t="str">
        <f>IF(A727="",IF(A726="","",SUM($C$6:C726)),B727*$C$2)</f>
        <v/>
      </c>
      <c r="D727" s="2" t="str">
        <f>IF(A727="",IF(A726="","",SUM($D$6:D726)),($B$6/$I$1))</f>
        <v/>
      </c>
      <c r="E727" s="2" t="str">
        <f>IF(A727="",IF(A726="","",SUM($E$6:E726)),C727+D727)</f>
        <v/>
      </c>
      <c r="G727" s="1" t="str">
        <f t="shared" si="78"/>
        <v/>
      </c>
      <c r="H727" s="2" t="str">
        <f t="shared" si="79"/>
        <v/>
      </c>
      <c r="I727" s="2" t="str">
        <f>IF(G727="",IF(G726="","",SUM($I$6:I726)),H727*$C$2)</f>
        <v/>
      </c>
      <c r="J727" s="2" t="str">
        <f>IF(G727="",IF(G726="","",SUM($J$6:J726)),K727-I727)</f>
        <v/>
      </c>
      <c r="K727" s="2" t="str">
        <f>IF(G727="",IF(G726="","",SUM(K$6:K726)),$H$6*(100%+$C$2)^$I$1*$C$2/((100%+$C$2)^$I$1-1))</f>
        <v/>
      </c>
    </row>
    <row r="728" spans="1:11" x14ac:dyDescent="0.35">
      <c r="A728" s="1" t="str">
        <f t="shared" si="76"/>
        <v/>
      </c>
      <c r="B728" s="2" t="str">
        <f t="shared" si="77"/>
        <v/>
      </c>
      <c r="C728" s="2" t="str">
        <f>IF(A728="",IF(A727="","",SUM($C$6:C727)),B728*$C$2)</f>
        <v/>
      </c>
      <c r="D728" s="2" t="str">
        <f>IF(A728="",IF(A727="","",SUM($D$6:D727)),($B$6/$I$1))</f>
        <v/>
      </c>
      <c r="E728" s="2" t="str">
        <f>IF(A728="",IF(A727="","",SUM($E$6:E727)),C728+D728)</f>
        <v/>
      </c>
      <c r="G728" s="1" t="str">
        <f t="shared" si="78"/>
        <v/>
      </c>
      <c r="H728" s="2" t="str">
        <f t="shared" si="79"/>
        <v/>
      </c>
      <c r="I728" s="2" t="str">
        <f>IF(G728="",IF(G727="","",SUM($I$6:I727)),H728*$C$2)</f>
        <v/>
      </c>
      <c r="J728" s="2" t="str">
        <f>IF(G728="",IF(G727="","",SUM($J$6:J727)),K728-I728)</f>
        <v/>
      </c>
      <c r="K728" s="2" t="str">
        <f>IF(G728="",IF(G727="","",SUM(K$6:K727)),$H$6*(100%+$C$2)^$I$1*$C$2/((100%+$C$2)^$I$1-1))</f>
        <v/>
      </c>
    </row>
    <row r="729" spans="1:11" x14ac:dyDescent="0.35">
      <c r="A729" s="1" t="str">
        <f t="shared" si="76"/>
        <v/>
      </c>
      <c r="B729" s="2" t="str">
        <f t="shared" si="77"/>
        <v/>
      </c>
      <c r="C729" s="2" t="str">
        <f>IF(A729="",IF(A728="","",SUM($C$6:C728)),B729*$C$2)</f>
        <v/>
      </c>
      <c r="D729" s="2" t="str">
        <f>IF(A729="",IF(A728="","",SUM($D$6:D728)),($B$6/$I$1))</f>
        <v/>
      </c>
      <c r="E729" s="2" t="str">
        <f>IF(A729="",IF(A728="","",SUM($E$6:E728)),C729+D729)</f>
        <v/>
      </c>
      <c r="G729" s="1" t="str">
        <f t="shared" si="78"/>
        <v/>
      </c>
      <c r="H729" s="2" t="str">
        <f t="shared" si="79"/>
        <v/>
      </c>
      <c r="I729" s="2" t="str">
        <f>IF(G729="",IF(G728="","",SUM($I$6:I728)),H729*$C$2)</f>
        <v/>
      </c>
      <c r="J729" s="2" t="str">
        <f>IF(G729="",IF(G728="","",SUM($J$6:J728)),K729-I729)</f>
        <v/>
      </c>
      <c r="K729" s="2" t="str">
        <f>IF(G729="",IF(G728="","",SUM(K$6:K728)),$H$6*(100%+$C$2)^$I$1*$C$2/((100%+$C$2)^$I$1-1))</f>
        <v/>
      </c>
    </row>
    <row r="730" spans="1:11" x14ac:dyDescent="0.35">
      <c r="A730" s="1" t="str">
        <f t="shared" si="76"/>
        <v/>
      </c>
      <c r="B730" s="2" t="str">
        <f t="shared" si="77"/>
        <v/>
      </c>
      <c r="C730" s="2" t="str">
        <f>IF(A730="",IF(A729="","",SUM($C$6:C729)),B730*$C$2)</f>
        <v/>
      </c>
      <c r="D730" s="2" t="str">
        <f>IF(A730="",IF(A729="","",SUM($D$6:D729)),($B$6/$I$1))</f>
        <v/>
      </c>
      <c r="E730" s="2" t="str">
        <f>IF(A730="",IF(A729="","",SUM($E$6:E729)),C730+D730)</f>
        <v/>
      </c>
      <c r="G730" s="1" t="str">
        <f t="shared" si="78"/>
        <v/>
      </c>
      <c r="H730" s="2" t="str">
        <f t="shared" si="79"/>
        <v/>
      </c>
      <c r="I730" s="2" t="str">
        <f>IF(G730="",IF(G729="","",SUM($I$6:I729)),H730*$C$2)</f>
        <v/>
      </c>
      <c r="J730" s="2" t="str">
        <f>IF(G730="",IF(G729="","",SUM($J$6:J729)),K730-I730)</f>
        <v/>
      </c>
      <c r="K730" s="2" t="str">
        <f>IF(G730="",IF(G729="","",SUM(K$6:K729)),$H$6*(100%+$C$2)^$I$1*$C$2/((100%+$C$2)^$I$1-1))</f>
        <v/>
      </c>
    </row>
    <row r="731" spans="1:11" x14ac:dyDescent="0.35">
      <c r="A731" s="1" t="str">
        <f t="shared" si="76"/>
        <v/>
      </c>
      <c r="B731" s="2" t="str">
        <f t="shared" si="77"/>
        <v/>
      </c>
      <c r="C731" s="2" t="str">
        <f>IF(A731="",IF(A730="","",SUM($C$6:C730)),B731*$C$2)</f>
        <v/>
      </c>
      <c r="D731" s="2" t="str">
        <f>IF(A731="",IF(A730="","",SUM($D$6:D730)),($B$6/$I$1))</f>
        <v/>
      </c>
      <c r="E731" s="2" t="str">
        <f>IF(A731="",IF(A730="","",SUM($E$6:E730)),C731+D731)</f>
        <v/>
      </c>
      <c r="G731" s="1" t="str">
        <f t="shared" si="78"/>
        <v/>
      </c>
      <c r="H731" s="2" t="str">
        <f t="shared" si="79"/>
        <v/>
      </c>
      <c r="I731" s="2" t="str">
        <f>IF(G731="",IF(G730="","",SUM($I$6:I730)),H731*$C$2)</f>
        <v/>
      </c>
      <c r="J731" s="2" t="str">
        <f>IF(G731="",IF(G730="","",SUM($J$6:J730)),K731-I731)</f>
        <v/>
      </c>
      <c r="K731" s="2" t="str">
        <f>IF(G731="",IF(G730="","",SUM(K$6:K730)),$H$6*(100%+$C$2)^$I$1*$C$2/((100%+$C$2)^$I$1-1))</f>
        <v/>
      </c>
    </row>
    <row r="732" spans="1:11" x14ac:dyDescent="0.35">
      <c r="A732" s="1" t="str">
        <f t="shared" si="76"/>
        <v/>
      </c>
      <c r="B732" s="2" t="str">
        <f t="shared" si="77"/>
        <v/>
      </c>
      <c r="C732" s="2" t="str">
        <f>IF(A732="",IF(A731="","",SUM($C$6:C731)),B732*$C$2)</f>
        <v/>
      </c>
      <c r="D732" s="2" t="str">
        <f>IF(A732="",IF(A731="","",SUM($D$6:D731)),($B$6/$I$1))</f>
        <v/>
      </c>
      <c r="E732" s="2" t="str">
        <f>IF(A732="",IF(A731="","",SUM($E$6:E731)),C732+D732)</f>
        <v/>
      </c>
      <c r="G732" s="1" t="str">
        <f t="shared" si="78"/>
        <v/>
      </c>
      <c r="H732" s="2" t="str">
        <f t="shared" si="79"/>
        <v/>
      </c>
      <c r="I732" s="2" t="str">
        <f>IF(G732="",IF(G731="","",SUM($I$6:I731)),H732*$C$2)</f>
        <v/>
      </c>
      <c r="J732" s="2" t="str">
        <f>IF(G732="",IF(G731="","",SUM($J$6:J731)),K732-I732)</f>
        <v/>
      </c>
      <c r="K732" s="2" t="str">
        <f>IF(G732="",IF(G731="","",SUM(K$6:K731)),$H$6*(100%+$C$2)^$I$1*$C$2/((100%+$C$2)^$I$1-1))</f>
        <v/>
      </c>
    </row>
    <row r="733" spans="1:11" x14ac:dyDescent="0.35">
      <c r="A733" s="1" t="str">
        <f t="shared" si="76"/>
        <v/>
      </c>
      <c r="B733" s="2" t="str">
        <f t="shared" si="77"/>
        <v/>
      </c>
      <c r="C733" s="2" t="str">
        <f>IF(A733="",IF(A732="","",SUM($C$6:C732)),B733*$C$2)</f>
        <v/>
      </c>
      <c r="D733" s="2" t="str">
        <f>IF(A733="",IF(A732="","",SUM($D$6:D732)),($B$6/$I$1))</f>
        <v/>
      </c>
      <c r="E733" s="2" t="str">
        <f>IF(A733="",IF(A732="","",SUM($E$6:E732)),C733+D733)</f>
        <v/>
      </c>
      <c r="G733" s="1" t="str">
        <f t="shared" si="78"/>
        <v/>
      </c>
      <c r="H733" s="2" t="str">
        <f t="shared" si="79"/>
        <v/>
      </c>
      <c r="I733" s="2" t="str">
        <f>IF(G733="",IF(G732="","",SUM($I$6:I732)),H733*$C$2)</f>
        <v/>
      </c>
      <c r="J733" s="2" t="str">
        <f>IF(G733="",IF(G732="","",SUM($J$6:J732)),K733-I733)</f>
        <v/>
      </c>
      <c r="K733" s="2" t="str">
        <f>IF(G733="",IF(G732="","",SUM(K$6:K732)),$H$6*(100%+$C$2)^$I$1*$C$2/((100%+$C$2)^$I$1-1))</f>
        <v/>
      </c>
    </row>
    <row r="734" spans="1:11" x14ac:dyDescent="0.35">
      <c r="A734" s="1" t="str">
        <f t="shared" si="76"/>
        <v/>
      </c>
      <c r="B734" s="2" t="str">
        <f t="shared" si="77"/>
        <v/>
      </c>
      <c r="C734" s="2" t="str">
        <f>IF(A734="",IF(A733="","",SUM($C$6:C733)),B734*$C$2)</f>
        <v/>
      </c>
      <c r="D734" s="2" t="str">
        <f>IF(A734="",IF(A733="","",SUM($D$6:D733)),($B$6/$I$1))</f>
        <v/>
      </c>
      <c r="E734" s="2" t="str">
        <f>IF(A734="",IF(A733="","",SUM($E$6:E733)),C734+D734)</f>
        <v/>
      </c>
      <c r="G734" s="1" t="str">
        <f t="shared" si="78"/>
        <v/>
      </c>
      <c r="H734" s="2" t="str">
        <f t="shared" si="79"/>
        <v/>
      </c>
      <c r="I734" s="2" t="str">
        <f>IF(G734="",IF(G733="","",SUM($I$6:I733)),H734*$C$2)</f>
        <v/>
      </c>
      <c r="J734" s="2" t="str">
        <f>IF(G734="",IF(G733="","",SUM($J$6:J733)),K734-I734)</f>
        <v/>
      </c>
      <c r="K734" s="2" t="str">
        <f>IF(G734="",IF(G733="","",SUM(K$6:K733)),$H$6*(100%+$C$2)^$I$1*$C$2/((100%+$C$2)^$I$1-1))</f>
        <v/>
      </c>
    </row>
    <row r="735" spans="1:11" x14ac:dyDescent="0.35">
      <c r="A735" s="1" t="str">
        <f t="shared" si="76"/>
        <v/>
      </c>
      <c r="B735" s="2" t="str">
        <f t="shared" si="77"/>
        <v/>
      </c>
      <c r="C735" s="2" t="str">
        <f>IF(A735="",IF(A734="","",SUM($C$6:C734)),B735*$C$2)</f>
        <v/>
      </c>
      <c r="D735" s="2" t="str">
        <f>IF(A735="",IF(A734="","",SUM($D$6:D734)),($B$6/$I$1))</f>
        <v/>
      </c>
      <c r="E735" s="2" t="str">
        <f>IF(A735="",IF(A734="","",SUM($E$6:E734)),C735+D735)</f>
        <v/>
      </c>
      <c r="G735" s="1" t="str">
        <f t="shared" si="78"/>
        <v/>
      </c>
      <c r="H735" s="2" t="str">
        <f t="shared" si="79"/>
        <v/>
      </c>
      <c r="I735" s="2" t="str">
        <f>IF(G735="",IF(G734="","",SUM($I$6:I734)),H735*$C$2)</f>
        <v/>
      </c>
      <c r="J735" s="2" t="str">
        <f>IF(G735="",IF(G734="","",SUM($J$6:J734)),K735-I735)</f>
        <v/>
      </c>
      <c r="K735" s="2" t="str">
        <f>IF(G735="",IF(G734="","",SUM(K$6:K734)),$H$6*(100%+$C$2)^$I$1*$C$2/((100%+$C$2)^$I$1-1))</f>
        <v/>
      </c>
    </row>
    <row r="736" spans="1:11" x14ac:dyDescent="0.35">
      <c r="A736" s="1" t="str">
        <f t="shared" si="76"/>
        <v/>
      </c>
      <c r="B736" s="2" t="str">
        <f t="shared" si="77"/>
        <v/>
      </c>
      <c r="C736" s="2" t="str">
        <f>IF(A736="",IF(A735="","",SUM($C$6:C735)),B736*$C$2)</f>
        <v/>
      </c>
      <c r="D736" s="2" t="str">
        <f>IF(A736="",IF(A735="","",SUM($D$6:D735)),($B$6/$I$1))</f>
        <v/>
      </c>
      <c r="E736" s="2" t="str">
        <f>IF(A736="",IF(A735="","",SUM($E$6:E735)),C736+D736)</f>
        <v/>
      </c>
      <c r="G736" s="1" t="str">
        <f t="shared" si="78"/>
        <v/>
      </c>
      <c r="H736" s="2" t="str">
        <f t="shared" si="79"/>
        <v/>
      </c>
      <c r="I736" s="2" t="str">
        <f>IF(G736="",IF(G735="","",SUM($I$6:I735)),H736*$C$2)</f>
        <v/>
      </c>
      <c r="J736" s="2" t="str">
        <f>IF(G736="",IF(G735="","",SUM($J$6:J735)),K736-I736)</f>
        <v/>
      </c>
      <c r="K736" s="2" t="str">
        <f>IF(G736="",IF(G735="","",SUM(K$6:K735)),$H$6*(100%+$C$2)^$I$1*$C$2/((100%+$C$2)^$I$1-1))</f>
        <v/>
      </c>
    </row>
    <row r="737" spans="1:11" x14ac:dyDescent="0.35">
      <c r="A737" s="1" t="str">
        <f t="shared" si="76"/>
        <v/>
      </c>
      <c r="B737" s="2" t="str">
        <f t="shared" si="77"/>
        <v/>
      </c>
      <c r="C737" s="2" t="str">
        <f>IF(A737="",IF(A736="","",SUM($C$6:C736)),B737*$C$2)</f>
        <v/>
      </c>
      <c r="D737" s="2" t="str">
        <f>IF(A737="",IF(A736="","",SUM($D$6:D736)),($B$6/$I$1))</f>
        <v/>
      </c>
      <c r="E737" s="2" t="str">
        <f>IF(A737="",IF(A736="","",SUM($E$6:E736)),C737+D737)</f>
        <v/>
      </c>
      <c r="G737" s="1" t="str">
        <f t="shared" si="78"/>
        <v/>
      </c>
      <c r="H737" s="2" t="str">
        <f t="shared" si="79"/>
        <v/>
      </c>
      <c r="I737" s="2" t="str">
        <f>IF(G737="",IF(G736="","",SUM($I$6:I736)),H737*$C$2)</f>
        <v/>
      </c>
      <c r="J737" s="2" t="str">
        <f>IF(G737="",IF(G736="","",SUM($J$6:J736)),K737-I737)</f>
        <v/>
      </c>
      <c r="K737" s="2" t="str">
        <f>IF(G737="",IF(G736="","",SUM(K$6:K736)),$H$6*(100%+$C$2)^$I$1*$C$2/((100%+$C$2)^$I$1-1))</f>
        <v/>
      </c>
    </row>
    <row r="738" spans="1:11" x14ac:dyDescent="0.35">
      <c r="A738" s="1" t="str">
        <f t="shared" si="76"/>
        <v/>
      </c>
      <c r="B738" s="2" t="str">
        <f t="shared" si="77"/>
        <v/>
      </c>
      <c r="C738" s="2" t="str">
        <f>IF(A738="",IF(A737="","",SUM($C$6:C737)),B738*$C$2)</f>
        <v/>
      </c>
      <c r="D738" s="2" t="str">
        <f>IF(A738="",IF(A737="","",SUM($D$6:D737)),($B$6/$I$1))</f>
        <v/>
      </c>
      <c r="E738" s="2" t="str">
        <f>IF(A738="",IF(A737="","",SUM($E$6:E737)),C738+D738)</f>
        <v/>
      </c>
      <c r="G738" s="1" t="str">
        <f t="shared" si="78"/>
        <v/>
      </c>
      <c r="H738" s="2" t="str">
        <f t="shared" si="79"/>
        <v/>
      </c>
      <c r="I738" s="2" t="str">
        <f>IF(G738="",IF(G737="","",SUM($I$6:I737)),H738*$C$2)</f>
        <v/>
      </c>
      <c r="J738" s="2" t="str">
        <f>IF(G738="",IF(G737="","",SUM($J$6:J737)),K738-I738)</f>
        <v/>
      </c>
      <c r="K738" s="2" t="str">
        <f>IF(G738="",IF(G737="","",SUM(K$6:K737)),$H$6*(100%+$C$2)^$I$1*$C$2/((100%+$C$2)^$I$1-1))</f>
        <v/>
      </c>
    </row>
    <row r="739" spans="1:11" x14ac:dyDescent="0.35">
      <c r="A739" s="1" t="str">
        <f t="shared" si="76"/>
        <v/>
      </c>
      <c r="B739" s="2" t="str">
        <f t="shared" si="77"/>
        <v/>
      </c>
      <c r="C739" s="2" t="str">
        <f>IF(A739="",IF(A738="","",SUM($C$6:C738)),B739*$C$2)</f>
        <v/>
      </c>
      <c r="D739" s="2" t="str">
        <f>IF(A739="",IF(A738="","",SUM($D$6:D738)),($B$6/$I$1))</f>
        <v/>
      </c>
      <c r="E739" s="2" t="str">
        <f>IF(A739="",IF(A738="","",SUM($E$6:E738)),C739+D739)</f>
        <v/>
      </c>
      <c r="G739" s="1" t="str">
        <f t="shared" si="78"/>
        <v/>
      </c>
      <c r="H739" s="2" t="str">
        <f t="shared" si="79"/>
        <v/>
      </c>
      <c r="I739" s="2" t="str">
        <f>IF(G739="",IF(G738="","",SUM($I$6:I738)),H739*$C$2)</f>
        <v/>
      </c>
      <c r="J739" s="2" t="str">
        <f>IF(G739="",IF(G738="","",SUM($J$6:J738)),K739-I739)</f>
        <v/>
      </c>
      <c r="K739" s="2" t="str">
        <f>IF(G739="",IF(G738="","",SUM(K$6:K738)),$H$6*(100%+$C$2)^$I$1*$C$2/((100%+$C$2)^$I$1-1))</f>
        <v/>
      </c>
    </row>
    <row r="740" spans="1:11" x14ac:dyDescent="0.35">
      <c r="A740" s="1" t="str">
        <f t="shared" si="76"/>
        <v/>
      </c>
      <c r="B740" s="2" t="str">
        <f t="shared" si="77"/>
        <v/>
      </c>
      <c r="C740" s="2" t="str">
        <f>IF(A740="",IF(A739="","",SUM($C$6:C739)),B740*$C$2)</f>
        <v/>
      </c>
      <c r="D740" s="2" t="str">
        <f>IF(A740="",IF(A739="","",SUM($D$6:D739)),($B$6/$I$1))</f>
        <v/>
      </c>
      <c r="E740" s="2" t="str">
        <f>IF(A740="",IF(A739="","",SUM($E$6:E739)),C740+D740)</f>
        <v/>
      </c>
      <c r="G740" s="1" t="str">
        <f t="shared" si="78"/>
        <v/>
      </c>
      <c r="H740" s="2" t="str">
        <f t="shared" si="79"/>
        <v/>
      </c>
      <c r="I740" s="2" t="str">
        <f>IF(G740="",IF(G739="","",SUM($I$6:I739)),H740*$C$2)</f>
        <v/>
      </c>
      <c r="J740" s="2" t="str">
        <f>IF(G740="",IF(G739="","",SUM($J$6:J739)),K740-I740)</f>
        <v/>
      </c>
      <c r="K740" s="2" t="str">
        <f>IF(G740="",IF(G739="","",SUM(K$6:K739)),$H$6*(100%+$C$2)^$I$1*$C$2/((100%+$C$2)^$I$1-1))</f>
        <v/>
      </c>
    </row>
    <row r="741" spans="1:11" x14ac:dyDescent="0.35">
      <c r="A741" s="1" t="str">
        <f t="shared" si="76"/>
        <v/>
      </c>
      <c r="B741" s="2" t="str">
        <f t="shared" si="77"/>
        <v/>
      </c>
      <c r="C741" s="2" t="str">
        <f>IF(A741="",IF(A740="","",SUM($C$6:C740)),B741*$C$2)</f>
        <v/>
      </c>
      <c r="D741" s="2" t="str">
        <f>IF(A741="",IF(A740="","",SUM($D$6:D740)),($B$6/$I$1))</f>
        <v/>
      </c>
      <c r="E741" s="2" t="str">
        <f>IF(A741="",IF(A740="","",SUM($E$6:E740)),C741+D741)</f>
        <v/>
      </c>
      <c r="G741" s="1" t="str">
        <f t="shared" si="78"/>
        <v/>
      </c>
      <c r="H741" s="2" t="str">
        <f t="shared" si="79"/>
        <v/>
      </c>
      <c r="I741" s="2" t="str">
        <f>IF(G741="",IF(G740="","",SUM($I$6:I740)),H741*$C$2)</f>
        <v/>
      </c>
      <c r="J741" s="2" t="str">
        <f>IF(G741="",IF(G740="","",SUM($J$6:J740)),K741-I741)</f>
        <v/>
      </c>
      <c r="K741" s="2" t="str">
        <f>IF(G741="",IF(G740="","",SUM(K$6:K740)),$H$6*(100%+$C$2)^$I$1*$C$2/((100%+$C$2)^$I$1-1))</f>
        <v/>
      </c>
    </row>
    <row r="742" spans="1:11" x14ac:dyDescent="0.35">
      <c r="A742" s="1" t="str">
        <f t="shared" si="76"/>
        <v/>
      </c>
      <c r="B742" s="2" t="str">
        <f t="shared" si="77"/>
        <v/>
      </c>
      <c r="C742" s="2" t="str">
        <f>IF(A742="",IF(A741="","",SUM($C$6:C741)),B742*$C$2)</f>
        <v/>
      </c>
      <c r="D742" s="2" t="str">
        <f>IF(A742="",IF(A741="","",SUM($D$6:D741)),($B$6/$I$1))</f>
        <v/>
      </c>
      <c r="E742" s="2" t="str">
        <f>IF(A742="",IF(A741="","",SUM($E$6:E741)),C742+D742)</f>
        <v/>
      </c>
      <c r="G742" s="1" t="str">
        <f t="shared" si="78"/>
        <v/>
      </c>
      <c r="H742" s="2" t="str">
        <f t="shared" si="79"/>
        <v/>
      </c>
      <c r="I742" s="2" t="str">
        <f>IF(G742="",IF(G741="","",SUM($I$6:I741)),H742*$C$2)</f>
        <v/>
      </c>
      <c r="J742" s="2" t="str">
        <f>IF(G742="",IF(G741="","",SUM($J$6:J741)),K742-I742)</f>
        <v/>
      </c>
      <c r="K742" s="2" t="str">
        <f>IF(G742="",IF(G741="","",SUM(K$6:K741)),$H$6*(100%+$C$2)^$I$1*$C$2/((100%+$C$2)^$I$1-1))</f>
        <v/>
      </c>
    </row>
    <row r="743" spans="1:11" x14ac:dyDescent="0.35">
      <c r="A743" s="1" t="str">
        <f t="shared" si="76"/>
        <v/>
      </c>
      <c r="B743" s="2" t="str">
        <f t="shared" si="77"/>
        <v/>
      </c>
      <c r="C743" s="2" t="str">
        <f>IF(A743="",IF(A742="","",SUM($C$6:C742)),B743*$C$2)</f>
        <v/>
      </c>
      <c r="D743" s="2" t="str">
        <f>IF(A743="",IF(A742="","",SUM($D$6:D742)),($B$6/$I$1))</f>
        <v/>
      </c>
      <c r="E743" s="2" t="str">
        <f>IF(A743="",IF(A742="","",SUM($E$6:E742)),C743+D743)</f>
        <v/>
      </c>
      <c r="G743" s="1" t="str">
        <f t="shared" si="78"/>
        <v/>
      </c>
      <c r="H743" s="2" t="str">
        <f t="shared" si="79"/>
        <v/>
      </c>
      <c r="I743" s="2" t="str">
        <f>IF(G743="",IF(G742="","",SUM($I$6:I742)),H743*$C$2)</f>
        <v/>
      </c>
      <c r="J743" s="2" t="str">
        <f>IF(G743="",IF(G742="","",SUM($J$6:J742)),K743-I743)</f>
        <v/>
      </c>
      <c r="K743" s="2" t="str">
        <f>IF(G743="",IF(G742="","",SUM(K$6:K742)),$H$6*(100%+$C$2)^$I$1*$C$2/((100%+$C$2)^$I$1-1))</f>
        <v/>
      </c>
    </row>
    <row r="744" spans="1:11" x14ac:dyDescent="0.35">
      <c r="A744" s="1" t="str">
        <f t="shared" si="76"/>
        <v/>
      </c>
      <c r="B744" s="2" t="str">
        <f t="shared" si="77"/>
        <v/>
      </c>
      <c r="C744" s="2" t="str">
        <f>IF(A744="",IF(A743="","",SUM($C$6:C743)),B744*$C$2)</f>
        <v/>
      </c>
      <c r="D744" s="2" t="str">
        <f>IF(A744="",IF(A743="","",SUM($D$6:D743)),($B$6/$I$1))</f>
        <v/>
      </c>
      <c r="E744" s="2" t="str">
        <f>IF(A744="",IF(A743="","",SUM($E$6:E743)),C744+D744)</f>
        <v/>
      </c>
      <c r="G744" s="1" t="str">
        <f t="shared" si="78"/>
        <v/>
      </c>
      <c r="H744" s="2" t="str">
        <f t="shared" si="79"/>
        <v/>
      </c>
      <c r="I744" s="2" t="str">
        <f>IF(G744="",IF(G743="","",SUM($I$6:I743)),H744*$C$2)</f>
        <v/>
      </c>
      <c r="J744" s="2" t="str">
        <f>IF(G744="",IF(G743="","",SUM($J$6:J743)),K744-I744)</f>
        <v/>
      </c>
      <c r="K744" s="2" t="str">
        <f>IF(G744="",IF(G743="","",SUM(K$6:K743)),$H$6*(100%+$C$2)^$I$1*$C$2/((100%+$C$2)^$I$1-1))</f>
        <v/>
      </c>
    </row>
    <row r="745" spans="1:11" x14ac:dyDescent="0.35">
      <c r="A745" s="1" t="str">
        <f t="shared" si="76"/>
        <v/>
      </c>
      <c r="B745" s="2" t="str">
        <f t="shared" si="77"/>
        <v/>
      </c>
      <c r="C745" s="2" t="str">
        <f>IF(A745="",IF(A744="","",SUM($C$6:C744)),B745*$C$2)</f>
        <v/>
      </c>
      <c r="D745" s="2" t="str">
        <f>IF(A745="",IF(A744="","",SUM($D$6:D744)),($B$6/$I$1))</f>
        <v/>
      </c>
      <c r="E745" s="2" t="str">
        <f>IF(A745="",IF(A744="","",SUM($E$6:E744)),C745+D745)</f>
        <v/>
      </c>
      <c r="G745" s="1" t="str">
        <f t="shared" si="78"/>
        <v/>
      </c>
      <c r="H745" s="2" t="str">
        <f t="shared" si="79"/>
        <v/>
      </c>
      <c r="I745" s="2" t="str">
        <f>IF(G745="",IF(G744="","",SUM($I$6:I744)),H745*$C$2)</f>
        <v/>
      </c>
      <c r="J745" s="2" t="str">
        <f>IF(G745="",IF(G744="","",SUM($J$6:J744)),K745-I745)</f>
        <v/>
      </c>
      <c r="K745" s="2" t="str">
        <f>IF(G745="",IF(G744="","",SUM(K$6:K744)),$H$6*(100%+$C$2)^$I$1*$C$2/((100%+$C$2)^$I$1-1))</f>
        <v/>
      </c>
    </row>
    <row r="746" spans="1:11" x14ac:dyDescent="0.35">
      <c r="A746" s="1" t="str">
        <f t="shared" si="76"/>
        <v/>
      </c>
      <c r="B746" s="2" t="str">
        <f t="shared" si="77"/>
        <v/>
      </c>
      <c r="C746" s="2" t="str">
        <f>IF(A746="",IF(A745="","",SUM($C$6:C745)),B746*$C$2)</f>
        <v/>
      </c>
      <c r="D746" s="2" t="str">
        <f>IF(A746="",IF(A745="","",SUM($D$6:D745)),($B$6/$I$1))</f>
        <v/>
      </c>
      <c r="E746" s="2" t="str">
        <f>IF(A746="",IF(A745="","",SUM($E$6:E745)),C746+D746)</f>
        <v/>
      </c>
      <c r="G746" s="1" t="str">
        <f t="shared" si="78"/>
        <v/>
      </c>
      <c r="H746" s="2" t="str">
        <f t="shared" si="79"/>
        <v/>
      </c>
      <c r="I746" s="2" t="str">
        <f>IF(G746="",IF(G745="","",SUM($I$6:I745)),H746*$C$2)</f>
        <v/>
      </c>
      <c r="J746" s="2" t="str">
        <f>IF(G746="",IF(G745="","",SUM($J$6:J745)),K746-I746)</f>
        <v/>
      </c>
      <c r="K746" s="2" t="str">
        <f>IF(G746="",IF(G745="","",SUM(K$6:K745)),$H$6*(100%+$C$2)^$I$1*$C$2/((100%+$C$2)^$I$1-1))</f>
        <v/>
      </c>
    </row>
    <row r="747" spans="1:11" x14ac:dyDescent="0.35">
      <c r="A747" s="1" t="str">
        <f t="shared" si="76"/>
        <v/>
      </c>
      <c r="B747" s="2" t="str">
        <f t="shared" si="77"/>
        <v/>
      </c>
      <c r="C747" s="2" t="str">
        <f>IF(A747="",IF(A746="","",SUM($C$6:C746)),B747*$C$2)</f>
        <v/>
      </c>
      <c r="D747" s="2" t="str">
        <f>IF(A747="",IF(A746="","",SUM($D$6:D746)),($B$6/$I$1))</f>
        <v/>
      </c>
      <c r="E747" s="2" t="str">
        <f>IF(A747="",IF(A746="","",SUM($E$6:E746)),C747+D747)</f>
        <v/>
      </c>
      <c r="G747" s="1" t="str">
        <f t="shared" si="78"/>
        <v/>
      </c>
      <c r="H747" s="2" t="str">
        <f t="shared" si="79"/>
        <v/>
      </c>
      <c r="I747" s="2" t="str">
        <f>IF(G747="",IF(G746="","",SUM($I$6:I746)),H747*$C$2)</f>
        <v/>
      </c>
      <c r="J747" s="2" t="str">
        <f>IF(G747="",IF(G746="","",SUM($J$6:J746)),K747-I747)</f>
        <v/>
      </c>
      <c r="K747" s="2" t="str">
        <f>IF(G747="",IF(G746="","",SUM(K$6:K746)),$H$6*(100%+$C$2)^$I$1*$C$2/((100%+$C$2)^$I$1-1))</f>
        <v/>
      </c>
    </row>
    <row r="748" spans="1:11" x14ac:dyDescent="0.35">
      <c r="A748" s="1" t="str">
        <f t="shared" si="76"/>
        <v/>
      </c>
      <c r="B748" s="2" t="str">
        <f t="shared" si="77"/>
        <v/>
      </c>
      <c r="C748" s="2" t="str">
        <f>IF(A748="",IF(A747="","",SUM($C$6:C747)),B748*$C$2)</f>
        <v/>
      </c>
      <c r="D748" s="2" t="str">
        <f>IF(A748="",IF(A747="","",SUM($D$6:D747)),($B$6/$I$1))</f>
        <v/>
      </c>
      <c r="E748" s="2" t="str">
        <f>IF(A748="",IF(A747="","",SUM($E$6:E747)),C748+D748)</f>
        <v/>
      </c>
      <c r="G748" s="1" t="str">
        <f t="shared" si="78"/>
        <v/>
      </c>
      <c r="H748" s="2" t="str">
        <f t="shared" si="79"/>
        <v/>
      </c>
      <c r="I748" s="2" t="str">
        <f>IF(G748="",IF(G747="","",SUM($I$6:I747)),H748*$C$2)</f>
        <v/>
      </c>
      <c r="J748" s="2" t="str">
        <f>IF(G748="",IF(G747="","",SUM($J$6:J747)),K748-I748)</f>
        <v/>
      </c>
      <c r="K748" s="2" t="str">
        <f>IF(G748="",IF(G747="","",SUM(K$6:K747)),$H$6*(100%+$C$2)^$I$1*$C$2/((100%+$C$2)^$I$1-1))</f>
        <v/>
      </c>
    </row>
    <row r="749" spans="1:11" x14ac:dyDescent="0.35">
      <c r="A749" s="1" t="str">
        <f t="shared" si="76"/>
        <v/>
      </c>
      <c r="B749" s="2" t="str">
        <f t="shared" si="77"/>
        <v/>
      </c>
      <c r="C749" s="2" t="str">
        <f>IF(A749="",IF(A748="","",SUM($C$6:C748)),B749*$C$2)</f>
        <v/>
      </c>
      <c r="D749" s="2" t="str">
        <f>IF(A749="",IF(A748="","",SUM($D$6:D748)),($B$6/$I$1))</f>
        <v/>
      </c>
      <c r="E749" s="2" t="str">
        <f>IF(A749="",IF(A748="","",SUM($E$6:E748)),C749+D749)</f>
        <v/>
      </c>
      <c r="G749" s="1" t="str">
        <f t="shared" si="78"/>
        <v/>
      </c>
      <c r="H749" s="2" t="str">
        <f t="shared" si="79"/>
        <v/>
      </c>
      <c r="I749" s="2" t="str">
        <f>IF(G749="",IF(G748="","",SUM($I$6:I748)),H749*$C$2)</f>
        <v/>
      </c>
      <c r="J749" s="2" t="str">
        <f>IF(G749="",IF(G748="","",SUM($J$6:J748)),K749-I749)</f>
        <v/>
      </c>
      <c r="K749" s="2" t="str">
        <f>IF(G749="",IF(G748="","",SUM(K$6:K748)),$H$6*(100%+$C$2)^$I$1*$C$2/((100%+$C$2)^$I$1-1))</f>
        <v/>
      </c>
    </row>
    <row r="750" spans="1:11" x14ac:dyDescent="0.35">
      <c r="A750" s="1" t="str">
        <f t="shared" si="76"/>
        <v/>
      </c>
      <c r="B750" s="2" t="str">
        <f t="shared" si="77"/>
        <v/>
      </c>
      <c r="C750" s="2" t="str">
        <f>IF(A750="",IF(A749="","",SUM($C$6:C749)),B750*$C$2)</f>
        <v/>
      </c>
      <c r="D750" s="2" t="str">
        <f>IF(A750="",IF(A749="","",SUM($D$6:D749)),($B$6/$I$1))</f>
        <v/>
      </c>
      <c r="E750" s="2" t="str">
        <f>IF(A750="",IF(A749="","",SUM($E$6:E749)),C750+D750)</f>
        <v/>
      </c>
      <c r="G750" s="1" t="str">
        <f t="shared" si="78"/>
        <v/>
      </c>
      <c r="H750" s="2" t="str">
        <f t="shared" si="79"/>
        <v/>
      </c>
      <c r="I750" s="2" t="str">
        <f>IF(G750="",IF(G749="","",SUM($I$6:I749)),H750*$C$2)</f>
        <v/>
      </c>
      <c r="J750" s="2" t="str">
        <f>IF(G750="",IF(G749="","",SUM($J$6:J749)),K750-I750)</f>
        <v/>
      </c>
      <c r="K750" s="2" t="str">
        <f>IF(G750="",IF(G749="","",SUM(K$6:K749)),$H$6*(100%+$C$2)^$I$1*$C$2/((100%+$C$2)^$I$1-1))</f>
        <v/>
      </c>
    </row>
    <row r="751" spans="1:11" x14ac:dyDescent="0.35">
      <c r="A751" s="1" t="str">
        <f t="shared" si="76"/>
        <v/>
      </c>
      <c r="B751" s="2" t="str">
        <f t="shared" si="77"/>
        <v/>
      </c>
      <c r="C751" s="2" t="str">
        <f>IF(A751="",IF(A750="","",SUM($C$6:C750)),B751*$C$2)</f>
        <v/>
      </c>
      <c r="D751" s="2" t="str">
        <f>IF(A751="",IF(A750="","",SUM($D$6:D750)),($B$6/$I$1))</f>
        <v/>
      </c>
      <c r="E751" s="2" t="str">
        <f>IF(A751="",IF(A750="","",SUM($E$6:E750)),C751+D751)</f>
        <v/>
      </c>
      <c r="G751" s="1" t="str">
        <f t="shared" si="78"/>
        <v/>
      </c>
      <c r="H751" s="2" t="str">
        <f t="shared" si="79"/>
        <v/>
      </c>
      <c r="I751" s="2" t="str">
        <f>IF(G751="",IF(G750="","",SUM($I$6:I750)),H751*$C$2)</f>
        <v/>
      </c>
      <c r="J751" s="2" t="str">
        <f>IF(G751="",IF(G750="","",SUM($J$6:J750)),K751-I751)</f>
        <v/>
      </c>
      <c r="K751" s="2" t="str">
        <f>IF(G751="",IF(G750="","",SUM(K$6:K750)),$H$6*(100%+$C$2)^$I$1*$C$2/((100%+$C$2)^$I$1-1))</f>
        <v/>
      </c>
    </row>
    <row r="752" spans="1:11" x14ac:dyDescent="0.35">
      <c r="A752" s="1" t="str">
        <f t="shared" si="76"/>
        <v/>
      </c>
      <c r="B752" s="2" t="str">
        <f t="shared" si="77"/>
        <v/>
      </c>
      <c r="C752" s="2" t="str">
        <f>IF(A752="",IF(A751="","",SUM($C$6:C751)),B752*$C$2)</f>
        <v/>
      </c>
      <c r="D752" s="2" t="str">
        <f>IF(A752="",IF(A751="","",SUM($D$6:D751)),($B$6/$I$1))</f>
        <v/>
      </c>
      <c r="E752" s="2" t="str">
        <f>IF(A752="",IF(A751="","",SUM($E$6:E751)),C752+D752)</f>
        <v/>
      </c>
      <c r="G752" s="1" t="str">
        <f t="shared" si="78"/>
        <v/>
      </c>
      <c r="H752" s="2" t="str">
        <f t="shared" si="79"/>
        <v/>
      </c>
      <c r="I752" s="2" t="str">
        <f>IF(G752="",IF(G751="","",SUM($I$6:I751)),H752*$C$2)</f>
        <v/>
      </c>
      <c r="J752" s="2" t="str">
        <f>IF(G752="",IF(G751="","",SUM($J$6:J751)),K752-I752)</f>
        <v/>
      </c>
      <c r="K752" s="2" t="str">
        <f>IF(G752="",IF(G751="","",SUM(K$6:K751)),$H$6*(100%+$C$2)^$I$1*$C$2/((100%+$C$2)^$I$1-1))</f>
        <v/>
      </c>
    </row>
    <row r="753" spans="1:11" x14ac:dyDescent="0.35">
      <c r="A753" s="1" t="str">
        <f t="shared" si="76"/>
        <v/>
      </c>
      <c r="B753" s="2" t="str">
        <f t="shared" si="77"/>
        <v/>
      </c>
      <c r="C753" s="2" t="str">
        <f>IF(A753="",IF(A752="","",SUM($C$6:C752)),B753*$C$2)</f>
        <v/>
      </c>
      <c r="D753" s="2" t="str">
        <f>IF(A753="",IF(A752="","",SUM($D$6:D752)),($B$6/$I$1))</f>
        <v/>
      </c>
      <c r="E753" s="2" t="str">
        <f>IF(A753="",IF(A752="","",SUM($E$6:E752)),C753+D753)</f>
        <v/>
      </c>
      <c r="G753" s="1" t="str">
        <f t="shared" si="78"/>
        <v/>
      </c>
      <c r="H753" s="2" t="str">
        <f t="shared" si="79"/>
        <v/>
      </c>
      <c r="I753" s="2" t="str">
        <f>IF(G753="",IF(G752="","",SUM($I$6:I752)),H753*$C$2)</f>
        <v/>
      </c>
      <c r="J753" s="2" t="str">
        <f>IF(G753="",IF(G752="","",SUM($J$6:J752)),K753-I753)</f>
        <v/>
      </c>
      <c r="K753" s="2" t="str">
        <f>IF(G753="",IF(G752="","",SUM(K$6:K752)),$H$6*(100%+$C$2)^$I$1*$C$2/((100%+$C$2)^$I$1-1))</f>
        <v/>
      </c>
    </row>
    <row r="754" spans="1:11" x14ac:dyDescent="0.35">
      <c r="A754" s="1" t="str">
        <f t="shared" si="76"/>
        <v/>
      </c>
      <c r="B754" s="2" t="str">
        <f t="shared" si="77"/>
        <v/>
      </c>
      <c r="C754" s="2" t="str">
        <f>IF(A754="",IF(A753="","",SUM($C$6:C753)),B754*$C$2)</f>
        <v/>
      </c>
      <c r="D754" s="2" t="str">
        <f>IF(A754="",IF(A753="","",SUM($D$6:D753)),($B$6/$I$1))</f>
        <v/>
      </c>
      <c r="E754" s="2" t="str">
        <f>IF(A754="",IF(A753="","",SUM($E$6:E753)),C754+D754)</f>
        <v/>
      </c>
      <c r="G754" s="1" t="str">
        <f t="shared" si="78"/>
        <v/>
      </c>
      <c r="H754" s="2" t="str">
        <f t="shared" si="79"/>
        <v/>
      </c>
      <c r="I754" s="2" t="str">
        <f>IF(G754="",IF(G753="","",SUM($I$6:I753)),H754*$C$2)</f>
        <v/>
      </c>
      <c r="J754" s="2" t="str">
        <f>IF(G754="",IF(G753="","",SUM($J$6:J753)),K754-I754)</f>
        <v/>
      </c>
      <c r="K754" s="2" t="str">
        <f>IF(G754="",IF(G753="","",SUM(K$6:K753)),$H$6*(100%+$C$2)^$I$1*$C$2/((100%+$C$2)^$I$1-1))</f>
        <v/>
      </c>
    </row>
    <row r="755" spans="1:11" x14ac:dyDescent="0.35">
      <c r="A755" s="1" t="str">
        <f t="shared" si="76"/>
        <v/>
      </c>
      <c r="B755" s="2" t="str">
        <f t="shared" si="77"/>
        <v/>
      </c>
      <c r="C755" s="2" t="str">
        <f>IF(A755="",IF(A754="","",SUM($C$6:C754)),B755*$C$2)</f>
        <v/>
      </c>
      <c r="D755" s="2" t="str">
        <f>IF(A755="",IF(A754="","",SUM($D$6:D754)),($B$6/$I$1))</f>
        <v/>
      </c>
      <c r="E755" s="2" t="str">
        <f>IF(A755="",IF(A754="","",SUM($E$6:E754)),C755+D755)</f>
        <v/>
      </c>
      <c r="G755" s="1" t="str">
        <f t="shared" si="78"/>
        <v/>
      </c>
      <c r="H755" s="2" t="str">
        <f t="shared" si="79"/>
        <v/>
      </c>
      <c r="I755" s="2" t="str">
        <f>IF(G755="",IF(G754="","",SUM($I$6:I754)),H755*$C$2)</f>
        <v/>
      </c>
      <c r="J755" s="2" t="str">
        <f>IF(G755="",IF(G754="","",SUM($J$6:J754)),K755-I755)</f>
        <v/>
      </c>
      <c r="K755" s="2" t="str">
        <f>IF(G755="",IF(G754="","",SUM(K$6:K754)),$H$6*(100%+$C$2)^$I$1*$C$2/((100%+$C$2)^$I$1-1))</f>
        <v/>
      </c>
    </row>
    <row r="756" spans="1:11" x14ac:dyDescent="0.35">
      <c r="A756" s="1" t="str">
        <f t="shared" si="76"/>
        <v/>
      </c>
      <c r="B756" s="2" t="str">
        <f t="shared" si="77"/>
        <v/>
      </c>
      <c r="C756" s="2" t="str">
        <f>IF(A756="",IF(A755="","",SUM($C$6:C755)),B756*$C$2)</f>
        <v/>
      </c>
      <c r="D756" s="2" t="str">
        <f>IF(A756="",IF(A755="","",SUM($D$6:D755)),($B$6/$I$1))</f>
        <v/>
      </c>
      <c r="E756" s="2" t="str">
        <f>IF(A756="",IF(A755="","",SUM($E$6:E755)),C756+D756)</f>
        <v/>
      </c>
      <c r="G756" s="1" t="str">
        <f t="shared" si="78"/>
        <v/>
      </c>
      <c r="H756" s="2" t="str">
        <f t="shared" si="79"/>
        <v/>
      </c>
      <c r="I756" s="2" t="str">
        <f>IF(G756="",IF(G755="","",SUM($I$6:I755)),H756*$C$2)</f>
        <v/>
      </c>
      <c r="J756" s="2" t="str">
        <f>IF(G756="",IF(G755="","",SUM($J$6:J755)),K756-I756)</f>
        <v/>
      </c>
      <c r="K756" s="2" t="str">
        <f>IF(G756="",IF(G755="","",SUM(K$6:K755)),$H$6*(100%+$C$2)^$I$1*$C$2/((100%+$C$2)^$I$1-1))</f>
        <v/>
      </c>
    </row>
    <row r="757" spans="1:11" x14ac:dyDescent="0.35">
      <c r="A757" s="1" t="str">
        <f t="shared" si="76"/>
        <v/>
      </c>
      <c r="B757" s="2" t="str">
        <f t="shared" si="77"/>
        <v/>
      </c>
      <c r="C757" s="2" t="str">
        <f>IF(A757="",IF(A756="","",SUM($C$6:C756)),B757*$C$2)</f>
        <v/>
      </c>
      <c r="D757" s="2" t="str">
        <f>IF(A757="",IF(A756="","",SUM($D$6:D756)),($B$6/$I$1))</f>
        <v/>
      </c>
      <c r="E757" s="2" t="str">
        <f>IF(A757="",IF(A756="","",SUM($E$6:E756)),C757+D757)</f>
        <v/>
      </c>
      <c r="G757" s="1" t="str">
        <f t="shared" si="78"/>
        <v/>
      </c>
      <c r="H757" s="2" t="str">
        <f t="shared" si="79"/>
        <v/>
      </c>
      <c r="I757" s="2" t="str">
        <f>IF(G757="",IF(G756="","",SUM($I$6:I756)),H757*$C$2)</f>
        <v/>
      </c>
      <c r="J757" s="2" t="str">
        <f>IF(G757="",IF(G756="","",SUM($J$6:J756)),K757-I757)</f>
        <v/>
      </c>
      <c r="K757" s="2" t="str">
        <f>IF(G757="",IF(G756="","",SUM(K$6:K756)),$H$6*(100%+$C$2)^$I$1*$C$2/((100%+$C$2)^$I$1-1))</f>
        <v/>
      </c>
    </row>
    <row r="758" spans="1:11" x14ac:dyDescent="0.35">
      <c r="A758" s="1" t="str">
        <f t="shared" si="76"/>
        <v/>
      </c>
      <c r="B758" s="2" t="str">
        <f t="shared" si="77"/>
        <v/>
      </c>
      <c r="C758" s="2" t="str">
        <f>IF(A758="",IF(A757="","",SUM($C$6:C757)),B758*$C$2)</f>
        <v/>
      </c>
      <c r="D758" s="2" t="str">
        <f>IF(A758="",IF(A757="","",SUM($D$6:D757)),($B$6/$I$1))</f>
        <v/>
      </c>
      <c r="E758" s="2" t="str">
        <f>IF(A758="",IF(A757="","",SUM($E$6:E757)),C758+D758)</f>
        <v/>
      </c>
      <c r="G758" s="1" t="str">
        <f t="shared" si="78"/>
        <v/>
      </c>
      <c r="H758" s="2" t="str">
        <f t="shared" si="79"/>
        <v/>
      </c>
      <c r="I758" s="2" t="str">
        <f>IF(G758="",IF(G757="","",SUM($I$6:I757)),H758*$C$2)</f>
        <v/>
      </c>
      <c r="J758" s="2" t="str">
        <f>IF(G758="",IF(G757="","",SUM($J$6:J757)),K758-I758)</f>
        <v/>
      </c>
      <c r="K758" s="2" t="str">
        <f>IF(G758="",IF(G757="","",SUM(K$6:K757)),$H$6*(100%+$C$2)^$I$1*$C$2/((100%+$C$2)^$I$1-1))</f>
        <v/>
      </c>
    </row>
    <row r="759" spans="1:11" x14ac:dyDescent="0.35">
      <c r="A759" s="1" t="str">
        <f t="shared" si="76"/>
        <v/>
      </c>
      <c r="B759" s="2" t="str">
        <f t="shared" si="77"/>
        <v/>
      </c>
      <c r="C759" s="2" t="str">
        <f>IF(A759="",IF(A758="","",SUM($C$6:C758)),B759*$C$2)</f>
        <v/>
      </c>
      <c r="D759" s="2" t="str">
        <f>IF(A759="",IF(A758="","",SUM($D$6:D758)),($B$6/$I$1))</f>
        <v/>
      </c>
      <c r="E759" s="2" t="str">
        <f>IF(A759="",IF(A758="","",SUM($E$6:E758)),C759+D759)</f>
        <v/>
      </c>
      <c r="G759" s="1" t="str">
        <f t="shared" si="78"/>
        <v/>
      </c>
      <c r="H759" s="2" t="str">
        <f t="shared" si="79"/>
        <v/>
      </c>
      <c r="I759" s="2" t="str">
        <f>IF(G759="",IF(G758="","",SUM($I$6:I758)),H759*$C$2)</f>
        <v/>
      </c>
      <c r="J759" s="2" t="str">
        <f>IF(G759="",IF(G758="","",SUM($J$6:J758)),K759-I759)</f>
        <v/>
      </c>
      <c r="K759" s="2" t="str">
        <f>IF(G759="",IF(G758="","",SUM(K$6:K758)),$H$6*(100%+$C$2)^$I$1*$C$2/((100%+$C$2)^$I$1-1))</f>
        <v/>
      </c>
    </row>
    <row r="760" spans="1:11" x14ac:dyDescent="0.35">
      <c r="A760" s="1" t="str">
        <f t="shared" si="76"/>
        <v/>
      </c>
      <c r="B760" s="2" t="str">
        <f t="shared" si="77"/>
        <v/>
      </c>
      <c r="C760" s="2" t="str">
        <f>IF(A760="",IF(A759="","",SUM($C$6:C759)),B760*$C$2)</f>
        <v/>
      </c>
      <c r="D760" s="2" t="str">
        <f>IF(A760="",IF(A759="","",SUM($D$6:D759)),($B$6/$I$1))</f>
        <v/>
      </c>
      <c r="E760" s="2" t="str">
        <f>IF(A760="",IF(A759="","",SUM($E$6:E759)),C760+D760)</f>
        <v/>
      </c>
      <c r="G760" s="1" t="str">
        <f t="shared" si="78"/>
        <v/>
      </c>
      <c r="H760" s="2" t="str">
        <f t="shared" si="79"/>
        <v/>
      </c>
      <c r="I760" s="2" t="str">
        <f>IF(G760="",IF(G759="","",SUM($I$6:I759)),H760*$C$2)</f>
        <v/>
      </c>
      <c r="J760" s="2" t="str">
        <f>IF(G760="",IF(G759="","",SUM($J$6:J759)),K760-I760)</f>
        <v/>
      </c>
      <c r="K760" s="2" t="str">
        <f>IF(G760="",IF(G759="","",SUM(K$6:K759)),$H$6*(100%+$C$2)^$I$1*$C$2/((100%+$C$2)^$I$1-1))</f>
        <v/>
      </c>
    </row>
    <row r="761" spans="1:11" x14ac:dyDescent="0.35">
      <c r="A761" s="1" t="str">
        <f t="shared" si="76"/>
        <v/>
      </c>
      <c r="B761" s="2" t="str">
        <f t="shared" si="77"/>
        <v/>
      </c>
      <c r="C761" s="2" t="str">
        <f>IF(A761="",IF(A760="","",SUM($C$6:C760)),B761*$C$2)</f>
        <v/>
      </c>
      <c r="D761" s="2" t="str">
        <f>IF(A761="",IF(A760="","",SUM($D$6:D760)),($B$6/$I$1))</f>
        <v/>
      </c>
      <c r="E761" s="2" t="str">
        <f>IF(A761="",IF(A760="","",SUM($E$6:E760)),C761+D761)</f>
        <v/>
      </c>
      <c r="G761" s="1" t="str">
        <f t="shared" si="78"/>
        <v/>
      </c>
      <c r="H761" s="2" t="str">
        <f t="shared" si="79"/>
        <v/>
      </c>
      <c r="I761" s="2" t="str">
        <f>IF(G761="",IF(G760="","",SUM($I$6:I760)),H761*$C$2)</f>
        <v/>
      </c>
      <c r="J761" s="2" t="str">
        <f>IF(G761="",IF(G760="","",SUM($J$6:J760)),K761-I761)</f>
        <v/>
      </c>
      <c r="K761" s="2" t="str">
        <f>IF(G761="",IF(G760="","",SUM(K$6:K760)),$H$6*(100%+$C$2)^$I$1*$C$2/((100%+$C$2)^$I$1-1))</f>
        <v/>
      </c>
    </row>
    <row r="762" spans="1:11" x14ac:dyDescent="0.35">
      <c r="A762" s="1" t="str">
        <f t="shared" si="76"/>
        <v/>
      </c>
      <c r="B762" s="2" t="str">
        <f t="shared" si="77"/>
        <v/>
      </c>
      <c r="C762" s="2" t="str">
        <f>IF(A762="",IF(A761="","",SUM($C$6:C761)),B762*$C$2)</f>
        <v/>
      </c>
      <c r="D762" s="2" t="str">
        <f>IF(A762="",IF(A761="","",SUM($D$6:D761)),($B$6/$I$1))</f>
        <v/>
      </c>
      <c r="E762" s="2" t="str">
        <f>IF(A762="",IF(A761="","",SUM($E$6:E761)),C762+D762)</f>
        <v/>
      </c>
      <c r="G762" s="1" t="str">
        <f t="shared" si="78"/>
        <v/>
      </c>
      <c r="H762" s="2" t="str">
        <f t="shared" si="79"/>
        <v/>
      </c>
      <c r="I762" s="2" t="str">
        <f>IF(G762="",IF(G761="","",SUM($I$6:I761)),H762*$C$2)</f>
        <v/>
      </c>
      <c r="J762" s="2" t="str">
        <f>IF(G762="",IF(G761="","",SUM($J$6:J761)),K762-I762)</f>
        <v/>
      </c>
      <c r="K762" s="2" t="str">
        <f>IF(G762="",IF(G761="","",SUM(K$6:K761)),$H$6*(100%+$C$2)^$I$1*$C$2/((100%+$C$2)^$I$1-1))</f>
        <v/>
      </c>
    </row>
    <row r="763" spans="1:11" x14ac:dyDescent="0.35">
      <c r="A763" s="1" t="str">
        <f t="shared" si="76"/>
        <v/>
      </c>
      <c r="B763" s="2" t="str">
        <f t="shared" si="77"/>
        <v/>
      </c>
      <c r="C763" s="2" t="str">
        <f>IF(A763="",IF(A762="","",SUM($C$6:C762)),B763*$C$2)</f>
        <v/>
      </c>
      <c r="D763" s="2" t="str">
        <f>IF(A763="",IF(A762="","",SUM($D$6:D762)),($B$6/$I$1))</f>
        <v/>
      </c>
      <c r="E763" s="2" t="str">
        <f>IF(A763="",IF(A762="","",SUM($E$6:E762)),C763+D763)</f>
        <v/>
      </c>
      <c r="G763" s="1" t="str">
        <f t="shared" si="78"/>
        <v/>
      </c>
      <c r="H763" s="2" t="str">
        <f t="shared" si="79"/>
        <v/>
      </c>
      <c r="I763" s="2" t="str">
        <f>IF(G763="",IF(G762="","",SUM($I$6:I762)),H763*$C$2)</f>
        <v/>
      </c>
      <c r="J763" s="2" t="str">
        <f>IF(G763="",IF(G762="","",SUM($J$6:J762)),K763-I763)</f>
        <v/>
      </c>
      <c r="K763" s="2" t="str">
        <f>IF(G763="",IF(G762="","",SUM(K$6:K762)),$H$6*(100%+$C$2)^$I$1*$C$2/((100%+$C$2)^$I$1-1))</f>
        <v/>
      </c>
    </row>
    <row r="764" spans="1:11" x14ac:dyDescent="0.35">
      <c r="A764" s="1" t="str">
        <f t="shared" si="76"/>
        <v/>
      </c>
      <c r="B764" s="2" t="str">
        <f t="shared" si="77"/>
        <v/>
      </c>
      <c r="C764" s="2" t="str">
        <f>IF(A764="",IF(A763="","",SUM($C$6:C763)),B764*$C$2)</f>
        <v/>
      </c>
      <c r="D764" s="2" t="str">
        <f>IF(A764="",IF(A763="","",SUM($D$6:D763)),($B$6/$I$1))</f>
        <v/>
      </c>
      <c r="E764" s="2" t="str">
        <f>IF(A764="",IF(A763="","",SUM($E$6:E763)),C764+D764)</f>
        <v/>
      </c>
      <c r="G764" s="1" t="str">
        <f t="shared" si="78"/>
        <v/>
      </c>
      <c r="H764" s="2" t="str">
        <f t="shared" si="79"/>
        <v/>
      </c>
      <c r="I764" s="2" t="str">
        <f>IF(G764="",IF(G763="","",SUM($I$6:I763)),H764*$C$2)</f>
        <v/>
      </c>
      <c r="J764" s="2" t="str">
        <f>IF(G764="",IF(G763="","",SUM($J$6:J763)),K764-I764)</f>
        <v/>
      </c>
      <c r="K764" s="2" t="str">
        <f>IF(G764="",IF(G763="","",SUM(K$6:K763)),$H$6*(100%+$C$2)^$I$1*$C$2/((100%+$C$2)^$I$1-1))</f>
        <v/>
      </c>
    </row>
    <row r="765" spans="1:11" x14ac:dyDescent="0.35">
      <c r="A765" s="1" t="str">
        <f t="shared" si="76"/>
        <v/>
      </c>
      <c r="B765" s="2" t="str">
        <f t="shared" si="77"/>
        <v/>
      </c>
      <c r="C765" s="2" t="str">
        <f>IF(A765="",IF(A764="","",SUM($C$6:C764)),B765*$C$2)</f>
        <v/>
      </c>
      <c r="D765" s="2" t="str">
        <f>IF(A765="",IF(A764="","",SUM($D$6:D764)),($B$6/$I$1))</f>
        <v/>
      </c>
      <c r="E765" s="2" t="str">
        <f>IF(A765="",IF(A764="","",SUM($E$6:E764)),C765+D765)</f>
        <v/>
      </c>
      <c r="G765" s="1" t="str">
        <f t="shared" si="78"/>
        <v/>
      </c>
      <c r="H765" s="2" t="str">
        <f t="shared" si="79"/>
        <v/>
      </c>
      <c r="I765" s="2" t="str">
        <f>IF(G765="",IF(G764="","",SUM($I$6:I764)),H765*$C$2)</f>
        <v/>
      </c>
      <c r="J765" s="2" t="str">
        <f>IF(G765="",IF(G764="","",SUM($J$6:J764)),K765-I765)</f>
        <v/>
      </c>
      <c r="K765" s="2" t="str">
        <f>IF(G765="",IF(G764="","",SUM(K$6:K764)),$H$6*(100%+$C$2)^$I$1*$C$2/((100%+$C$2)^$I$1-1))</f>
        <v/>
      </c>
    </row>
    <row r="766" spans="1:11" x14ac:dyDescent="0.35">
      <c r="A766" s="1" t="str">
        <f t="shared" si="76"/>
        <v/>
      </c>
      <c r="B766" s="2" t="str">
        <f t="shared" si="77"/>
        <v/>
      </c>
      <c r="C766" s="2" t="str">
        <f>IF(A766="",IF(A765="","",SUM($C$6:C765)),B766*$C$2)</f>
        <v/>
      </c>
      <c r="D766" s="2" t="str">
        <f>IF(A766="",IF(A765="","",SUM($D$6:D765)),($B$6/$I$1))</f>
        <v/>
      </c>
      <c r="E766" s="2" t="str">
        <f>IF(A766="",IF(A765="","",SUM($E$6:E765)),C766+D766)</f>
        <v/>
      </c>
      <c r="G766" s="1" t="str">
        <f t="shared" si="78"/>
        <v/>
      </c>
      <c r="H766" s="2" t="str">
        <f t="shared" si="79"/>
        <v/>
      </c>
      <c r="I766" s="2" t="str">
        <f>IF(G766="",IF(G765="","",SUM($I$6:I765)),H766*$C$2)</f>
        <v/>
      </c>
      <c r="J766" s="2" t="str">
        <f>IF(G766="",IF(G765="","",SUM($J$6:J765)),K766-I766)</f>
        <v/>
      </c>
      <c r="K766" s="2" t="str">
        <f>IF(G766="",IF(G765="","",SUM(K$6:K765)),$H$6*(100%+$C$2)^$I$1*$C$2/((100%+$C$2)^$I$1-1))</f>
        <v/>
      </c>
    </row>
    <row r="767" spans="1:11" x14ac:dyDescent="0.35">
      <c r="A767" s="1" t="str">
        <f t="shared" si="76"/>
        <v/>
      </c>
      <c r="B767" s="2" t="str">
        <f t="shared" si="77"/>
        <v/>
      </c>
      <c r="C767" s="2" t="str">
        <f>IF(A767="",IF(A766="","",SUM($C$6:C766)),B767*$C$2)</f>
        <v/>
      </c>
      <c r="D767" s="2" t="str">
        <f>IF(A767="",IF(A766="","",SUM($D$6:D766)),($B$6/$I$1))</f>
        <v/>
      </c>
      <c r="E767" s="2" t="str">
        <f>IF(A767="",IF(A766="","",SUM($E$6:E766)),C767+D767)</f>
        <v/>
      </c>
      <c r="G767" s="1" t="str">
        <f t="shared" si="78"/>
        <v/>
      </c>
      <c r="H767" s="2" t="str">
        <f t="shared" si="79"/>
        <v/>
      </c>
      <c r="I767" s="2" t="str">
        <f>IF(G767="",IF(G766="","",SUM($I$6:I766)),H767*$C$2)</f>
        <v/>
      </c>
      <c r="J767" s="2" t="str">
        <f>IF(G767="",IF(G766="","",SUM($J$6:J766)),K767-I767)</f>
        <v/>
      </c>
      <c r="K767" s="2" t="str">
        <f>IF(G767="",IF(G766="","",SUM(K$6:K766)),$H$6*(100%+$C$2)^$I$1*$C$2/((100%+$C$2)^$I$1-1))</f>
        <v/>
      </c>
    </row>
    <row r="768" spans="1:11" x14ac:dyDescent="0.35">
      <c r="A768" s="1" t="str">
        <f t="shared" si="76"/>
        <v/>
      </c>
      <c r="B768" s="2" t="str">
        <f t="shared" si="77"/>
        <v/>
      </c>
      <c r="C768" s="2" t="str">
        <f>IF(A768="",IF(A767="","",SUM($C$6:C767)),B768*$C$2)</f>
        <v/>
      </c>
      <c r="D768" s="2" t="str">
        <f>IF(A768="",IF(A767="","",SUM($D$6:D767)),($B$6/$I$1))</f>
        <v/>
      </c>
      <c r="E768" s="2" t="str">
        <f>IF(A768="",IF(A767="","",SUM($E$6:E767)),C768+D768)</f>
        <v/>
      </c>
      <c r="G768" s="1" t="str">
        <f t="shared" si="78"/>
        <v/>
      </c>
      <c r="H768" s="2" t="str">
        <f t="shared" si="79"/>
        <v/>
      </c>
      <c r="I768" s="2" t="str">
        <f>IF(G768="",IF(G767="","",SUM($I$6:I767)),H768*$C$2)</f>
        <v/>
      </c>
      <c r="J768" s="2" t="str">
        <f>IF(G768="",IF(G767="","",SUM($J$6:J767)),K768-I768)</f>
        <v/>
      </c>
      <c r="K768" s="2" t="str">
        <f>IF(G768="",IF(G767="","",SUM(K$6:K767)),$H$6*(100%+$C$2)^$I$1*$C$2/((100%+$C$2)^$I$1-1))</f>
        <v/>
      </c>
    </row>
    <row r="769" spans="1:11" x14ac:dyDescent="0.35">
      <c r="A769" s="1" t="str">
        <f t="shared" si="76"/>
        <v/>
      </c>
      <c r="B769" s="2" t="str">
        <f t="shared" si="77"/>
        <v/>
      </c>
      <c r="C769" s="2" t="str">
        <f>IF(A769="",IF(A768="","",SUM($C$6:C768)),B769*$C$2)</f>
        <v/>
      </c>
      <c r="D769" s="2" t="str">
        <f>IF(A769="",IF(A768="","",SUM($D$6:D768)),($B$6/$I$1))</f>
        <v/>
      </c>
      <c r="E769" s="2" t="str">
        <f>IF(A769="",IF(A768="","",SUM($E$6:E768)),C769+D769)</f>
        <v/>
      </c>
      <c r="G769" s="1" t="str">
        <f t="shared" si="78"/>
        <v/>
      </c>
      <c r="H769" s="2" t="str">
        <f t="shared" si="79"/>
        <v/>
      </c>
      <c r="I769" s="2" t="str">
        <f>IF(G769="",IF(G768="","",SUM($I$6:I768)),H769*$C$2)</f>
        <v/>
      </c>
      <c r="J769" s="2" t="str">
        <f>IF(G769="",IF(G768="","",SUM($J$6:J768)),K769-I769)</f>
        <v/>
      </c>
      <c r="K769" s="2" t="str">
        <f>IF(G769="",IF(G768="","",SUM(K$6:K768)),$H$6*(100%+$C$2)^$I$1*$C$2/((100%+$C$2)^$I$1-1))</f>
        <v/>
      </c>
    </row>
    <row r="770" spans="1:11" x14ac:dyDescent="0.35">
      <c r="A770" s="1" t="str">
        <f t="shared" si="76"/>
        <v/>
      </c>
      <c r="B770" s="2" t="str">
        <f t="shared" si="77"/>
        <v/>
      </c>
      <c r="C770" s="2" t="str">
        <f>IF(A770="",IF(A769="","",SUM($C$6:C769)),B770*$C$2)</f>
        <v/>
      </c>
      <c r="D770" s="2" t="str">
        <f>IF(A770="",IF(A769="","",SUM($D$6:D769)),($B$6/$I$1))</f>
        <v/>
      </c>
      <c r="E770" s="2" t="str">
        <f>IF(A770="",IF(A769="","",SUM($E$6:E769)),C770+D770)</f>
        <v/>
      </c>
      <c r="G770" s="1" t="str">
        <f t="shared" si="78"/>
        <v/>
      </c>
      <c r="H770" s="2" t="str">
        <f t="shared" si="79"/>
        <v/>
      </c>
      <c r="I770" s="2" t="str">
        <f>IF(G770="",IF(G769="","",SUM($I$6:I769)),H770*$C$2)</f>
        <v/>
      </c>
      <c r="J770" s="2" t="str">
        <f>IF(G770="",IF(G769="","",SUM($J$6:J769)),K770-I770)</f>
        <v/>
      </c>
      <c r="K770" s="2" t="str">
        <f>IF(G770="",IF(G769="","",SUM(K$6:K769)),$H$6*(100%+$C$2)^$I$1*$C$2/((100%+$C$2)^$I$1-1))</f>
        <v/>
      </c>
    </row>
    <row r="771" spans="1:11" x14ac:dyDescent="0.35">
      <c r="A771" s="1" t="str">
        <f t="shared" si="76"/>
        <v/>
      </c>
      <c r="B771" s="2" t="str">
        <f t="shared" si="77"/>
        <v/>
      </c>
      <c r="C771" s="2" t="str">
        <f>IF(A771="",IF(A770="","",SUM($C$6:C770)),B771*$C$2)</f>
        <v/>
      </c>
      <c r="D771" s="2" t="str">
        <f>IF(A771="",IF(A770="","",SUM($D$6:D770)),($B$6/$I$1))</f>
        <v/>
      </c>
      <c r="E771" s="2" t="str">
        <f>IF(A771="",IF(A770="","",SUM($E$6:E770)),C771+D771)</f>
        <v/>
      </c>
      <c r="G771" s="1" t="str">
        <f t="shared" si="78"/>
        <v/>
      </c>
      <c r="H771" s="2" t="str">
        <f t="shared" si="79"/>
        <v/>
      </c>
      <c r="I771" s="2" t="str">
        <f>IF(G771="",IF(G770="","",SUM($I$6:I770)),H771*$C$2)</f>
        <v/>
      </c>
      <c r="J771" s="2" t="str">
        <f>IF(G771="",IF(G770="","",SUM($J$6:J770)),K771-I771)</f>
        <v/>
      </c>
      <c r="K771" s="2" t="str">
        <f>IF(G771="",IF(G770="","",SUM(K$6:K770)),$H$6*(100%+$C$2)^$I$1*$C$2/((100%+$C$2)^$I$1-1))</f>
        <v/>
      </c>
    </row>
    <row r="772" spans="1:11" x14ac:dyDescent="0.35">
      <c r="A772" s="1" t="str">
        <f t="shared" si="76"/>
        <v/>
      </c>
      <c r="B772" s="2" t="str">
        <f t="shared" si="77"/>
        <v/>
      </c>
      <c r="C772" s="2" t="str">
        <f>IF(A772="",IF(A771="","",SUM($C$6:C771)),B772*$C$2)</f>
        <v/>
      </c>
      <c r="D772" s="2" t="str">
        <f>IF(A772="",IF(A771="","",SUM($D$6:D771)),($B$6/$I$1))</f>
        <v/>
      </c>
      <c r="E772" s="2" t="str">
        <f>IF(A772="",IF(A771="","",SUM($E$6:E771)),C772+D772)</f>
        <v/>
      </c>
      <c r="G772" s="1" t="str">
        <f t="shared" si="78"/>
        <v/>
      </c>
      <c r="H772" s="2" t="str">
        <f t="shared" si="79"/>
        <v/>
      </c>
      <c r="I772" s="2" t="str">
        <f>IF(G772="",IF(G771="","",SUM($I$6:I771)),H772*$C$2)</f>
        <v/>
      </c>
      <c r="J772" s="2" t="str">
        <f>IF(G772="",IF(G771="","",SUM($J$6:J771)),K772-I772)</f>
        <v/>
      </c>
      <c r="K772" s="2" t="str">
        <f>IF(G772="",IF(G771="","",SUM(K$6:K771)),$H$6*(100%+$C$2)^$I$1*$C$2/((100%+$C$2)^$I$1-1))</f>
        <v/>
      </c>
    </row>
    <row r="773" spans="1:11" x14ac:dyDescent="0.35">
      <c r="A773" s="1" t="str">
        <f t="shared" si="76"/>
        <v/>
      </c>
      <c r="B773" s="2" t="str">
        <f t="shared" si="77"/>
        <v/>
      </c>
      <c r="C773" s="2" t="str">
        <f>IF(A773="",IF(A772="","",SUM($C$6:C772)),B773*$C$2)</f>
        <v/>
      </c>
      <c r="D773" s="2" t="str">
        <f>IF(A773="",IF(A772="","",SUM($D$6:D772)),($B$6/$I$1))</f>
        <v/>
      </c>
      <c r="E773" s="2" t="str">
        <f>IF(A773="",IF(A772="","",SUM($E$6:E772)),C773+D773)</f>
        <v/>
      </c>
      <c r="G773" s="1" t="str">
        <f t="shared" si="78"/>
        <v/>
      </c>
      <c r="H773" s="2" t="str">
        <f t="shared" si="79"/>
        <v/>
      </c>
      <c r="I773" s="2" t="str">
        <f>IF(G773="",IF(G772="","",SUM($I$6:I772)),H773*$C$2)</f>
        <v/>
      </c>
      <c r="J773" s="2" t="str">
        <f>IF(G773="",IF(G772="","",SUM($J$6:J772)),K773-I773)</f>
        <v/>
      </c>
      <c r="K773" s="2" t="str">
        <f>IF(G773="",IF(G772="","",SUM(K$6:K772)),$H$6*(100%+$C$2)^$I$1*$C$2/((100%+$C$2)^$I$1-1))</f>
        <v/>
      </c>
    </row>
    <row r="774" spans="1:11" x14ac:dyDescent="0.35">
      <c r="A774" s="1" t="str">
        <f t="shared" si="76"/>
        <v/>
      </c>
      <c r="B774" s="2" t="str">
        <f t="shared" si="77"/>
        <v/>
      </c>
      <c r="C774" s="2" t="str">
        <f>IF(A774="",IF(A773="","",SUM($C$6:C773)),B774*$C$2)</f>
        <v/>
      </c>
      <c r="D774" s="2" t="str">
        <f>IF(A774="",IF(A773="","",SUM($D$6:D773)),($B$6/$I$1))</f>
        <v/>
      </c>
      <c r="E774" s="2" t="str">
        <f>IF(A774="",IF(A773="","",SUM($E$6:E773)),C774+D774)</f>
        <v/>
      </c>
      <c r="G774" s="1" t="str">
        <f t="shared" si="78"/>
        <v/>
      </c>
      <c r="H774" s="2" t="str">
        <f t="shared" si="79"/>
        <v/>
      </c>
      <c r="I774" s="2" t="str">
        <f>IF(G774="",IF(G773="","",SUM($I$6:I773)),H774*$C$2)</f>
        <v/>
      </c>
      <c r="J774" s="2" t="str">
        <f>IF(G774="",IF(G773="","",SUM($J$6:J773)),K774-I774)</f>
        <v/>
      </c>
      <c r="K774" s="2" t="str">
        <f>IF(G774="",IF(G773="","",SUM(K$6:K773)),$H$6*(100%+$C$2)^$I$1*$C$2/((100%+$C$2)^$I$1-1))</f>
        <v/>
      </c>
    </row>
    <row r="775" spans="1:11" x14ac:dyDescent="0.35">
      <c r="A775" s="1" t="str">
        <f t="shared" si="76"/>
        <v/>
      </c>
      <c r="B775" s="2" t="str">
        <f t="shared" si="77"/>
        <v/>
      </c>
      <c r="C775" s="2" t="str">
        <f>IF(A775="",IF(A774="","",SUM($C$6:C774)),B775*$C$2)</f>
        <v/>
      </c>
      <c r="D775" s="2" t="str">
        <f>IF(A775="",IF(A774="","",SUM($D$6:D774)),($B$6/$I$1))</f>
        <v/>
      </c>
      <c r="E775" s="2" t="str">
        <f>IF(A775="",IF(A774="","",SUM($E$6:E774)),C775+D775)</f>
        <v/>
      </c>
      <c r="G775" s="1" t="str">
        <f t="shared" si="78"/>
        <v/>
      </c>
      <c r="H775" s="2" t="str">
        <f t="shared" si="79"/>
        <v/>
      </c>
      <c r="I775" s="2" t="str">
        <f>IF(G775="",IF(G774="","",SUM($I$6:I774)),H775*$C$2)</f>
        <v/>
      </c>
      <c r="J775" s="2" t="str">
        <f>IF(G775="",IF(G774="","",SUM($J$6:J774)),K775-I775)</f>
        <v/>
      </c>
      <c r="K775" s="2" t="str">
        <f>IF(G775="",IF(G774="","",SUM(K$6:K774)),$H$6*(100%+$C$2)^$I$1*$C$2/((100%+$C$2)^$I$1-1))</f>
        <v/>
      </c>
    </row>
    <row r="776" spans="1:11" x14ac:dyDescent="0.35">
      <c r="A776" s="1" t="str">
        <f t="shared" ref="A776:A839" si="80">IF($A775="","",IF($I$1&gt;=$A775+1,$A775+1,""))</f>
        <v/>
      </c>
      <c r="B776" s="2" t="str">
        <f t="shared" ref="B776:B839" si="81">IF(A776="",IF(A775="","","samtals"),B775-D775)</f>
        <v/>
      </c>
      <c r="C776" s="2" t="str">
        <f>IF(A776="",IF(A775="","",SUM($C$6:C775)),B776*$C$2)</f>
        <v/>
      </c>
      <c r="D776" s="2" t="str">
        <f>IF(A776="",IF(A775="","",SUM($D$6:D775)),($B$6/$I$1))</f>
        <v/>
      </c>
      <c r="E776" s="2" t="str">
        <f>IF(A776="",IF(A775="","",SUM($E$6:E775)),C776+D776)</f>
        <v/>
      </c>
      <c r="G776" s="1" t="str">
        <f t="shared" ref="G776:G839" si="82">IF($A775="","",IF($I$1&gt;=$A775+1,$A775+1,""))</f>
        <v/>
      </c>
      <c r="H776" s="2" t="str">
        <f t="shared" ref="H776:H839" si="83">IF(G776="",IF(G775="","","samtals"),H775-J775)</f>
        <v/>
      </c>
      <c r="I776" s="2" t="str">
        <f>IF(G776="",IF(G775="","",SUM($I$6:I775)),H776*$C$2)</f>
        <v/>
      </c>
      <c r="J776" s="2" t="str">
        <f>IF(G776="",IF(G775="","",SUM($J$6:J775)),K776-I776)</f>
        <v/>
      </c>
      <c r="K776" s="2" t="str">
        <f>IF(G776="",IF(G775="","",SUM(K$6:K775)),$H$6*(100%+$C$2)^$I$1*$C$2/((100%+$C$2)^$I$1-1))</f>
        <v/>
      </c>
    </row>
    <row r="777" spans="1:11" x14ac:dyDescent="0.35">
      <c r="A777" s="1" t="str">
        <f t="shared" si="80"/>
        <v/>
      </c>
      <c r="B777" s="2" t="str">
        <f t="shared" si="81"/>
        <v/>
      </c>
      <c r="C777" s="2" t="str">
        <f>IF(A777="",IF(A776="","",SUM($C$6:C776)),B777*$C$2)</f>
        <v/>
      </c>
      <c r="D777" s="2" t="str">
        <f>IF(A777="",IF(A776="","",SUM($D$6:D776)),($B$6/$I$1))</f>
        <v/>
      </c>
      <c r="E777" s="2" t="str">
        <f>IF(A777="",IF(A776="","",SUM($E$6:E776)),C777+D777)</f>
        <v/>
      </c>
      <c r="G777" s="1" t="str">
        <f t="shared" si="82"/>
        <v/>
      </c>
      <c r="H777" s="2" t="str">
        <f t="shared" si="83"/>
        <v/>
      </c>
      <c r="I777" s="2" t="str">
        <f>IF(G777="",IF(G776="","",SUM($I$6:I776)),H777*$C$2)</f>
        <v/>
      </c>
      <c r="J777" s="2" t="str">
        <f>IF(G777="",IF(G776="","",SUM($J$6:J776)),K777-I777)</f>
        <v/>
      </c>
      <c r="K777" s="2" t="str">
        <f>IF(G777="",IF(G776="","",SUM(K$6:K776)),$H$6*(100%+$C$2)^$I$1*$C$2/((100%+$C$2)^$I$1-1))</f>
        <v/>
      </c>
    </row>
    <row r="778" spans="1:11" x14ac:dyDescent="0.35">
      <c r="A778" s="1" t="str">
        <f t="shared" si="80"/>
        <v/>
      </c>
      <c r="B778" s="2" t="str">
        <f t="shared" si="81"/>
        <v/>
      </c>
      <c r="C778" s="2" t="str">
        <f>IF(A778="",IF(A777="","",SUM($C$6:C777)),B778*$C$2)</f>
        <v/>
      </c>
      <c r="D778" s="2" t="str">
        <f>IF(A778="",IF(A777="","",SUM($D$6:D777)),($B$6/$I$1))</f>
        <v/>
      </c>
      <c r="E778" s="2" t="str">
        <f>IF(A778="",IF(A777="","",SUM($E$6:E777)),C778+D778)</f>
        <v/>
      </c>
      <c r="G778" s="1" t="str">
        <f t="shared" si="82"/>
        <v/>
      </c>
      <c r="H778" s="2" t="str">
        <f t="shared" si="83"/>
        <v/>
      </c>
      <c r="I778" s="2" t="str">
        <f>IF(G778="",IF(G777="","",SUM($I$6:I777)),H778*$C$2)</f>
        <v/>
      </c>
      <c r="J778" s="2" t="str">
        <f>IF(G778="",IF(G777="","",SUM($J$6:J777)),K778-I778)</f>
        <v/>
      </c>
      <c r="K778" s="2" t="str">
        <f>IF(G778="",IF(G777="","",SUM(K$6:K777)),$H$6*(100%+$C$2)^$I$1*$C$2/((100%+$C$2)^$I$1-1))</f>
        <v/>
      </c>
    </row>
    <row r="779" spans="1:11" x14ac:dyDescent="0.35">
      <c r="A779" s="1" t="str">
        <f t="shared" si="80"/>
        <v/>
      </c>
      <c r="B779" s="2" t="str">
        <f t="shared" si="81"/>
        <v/>
      </c>
      <c r="C779" s="2" t="str">
        <f>IF(A779="",IF(A778="","",SUM($C$6:C778)),B779*$C$2)</f>
        <v/>
      </c>
      <c r="D779" s="2" t="str">
        <f>IF(A779="",IF(A778="","",SUM($D$6:D778)),($B$6/$I$1))</f>
        <v/>
      </c>
      <c r="E779" s="2" t="str">
        <f>IF(A779="",IF(A778="","",SUM($E$6:E778)),C779+D779)</f>
        <v/>
      </c>
      <c r="G779" s="1" t="str">
        <f t="shared" si="82"/>
        <v/>
      </c>
      <c r="H779" s="2" t="str">
        <f t="shared" si="83"/>
        <v/>
      </c>
      <c r="I779" s="2" t="str">
        <f>IF(G779="",IF(G778="","",SUM($I$6:I778)),H779*$C$2)</f>
        <v/>
      </c>
      <c r="J779" s="2" t="str">
        <f>IF(G779="",IF(G778="","",SUM($J$6:J778)),K779-I779)</f>
        <v/>
      </c>
      <c r="K779" s="2" t="str">
        <f>IF(G779="",IF(G778="","",SUM(K$6:K778)),$H$6*(100%+$C$2)^$I$1*$C$2/((100%+$C$2)^$I$1-1))</f>
        <v/>
      </c>
    </row>
    <row r="780" spans="1:11" x14ac:dyDescent="0.35">
      <c r="A780" s="1" t="str">
        <f t="shared" si="80"/>
        <v/>
      </c>
      <c r="B780" s="2" t="str">
        <f t="shared" si="81"/>
        <v/>
      </c>
      <c r="C780" s="2" t="str">
        <f>IF(A780="",IF(A779="","",SUM($C$6:C779)),B780*$C$2)</f>
        <v/>
      </c>
      <c r="D780" s="2" t="str">
        <f>IF(A780="",IF(A779="","",SUM($D$6:D779)),($B$6/$I$1))</f>
        <v/>
      </c>
      <c r="E780" s="2" t="str">
        <f>IF(A780="",IF(A779="","",SUM($E$6:E779)),C780+D780)</f>
        <v/>
      </c>
      <c r="G780" s="1" t="str">
        <f t="shared" si="82"/>
        <v/>
      </c>
      <c r="H780" s="2" t="str">
        <f t="shared" si="83"/>
        <v/>
      </c>
      <c r="I780" s="2" t="str">
        <f>IF(G780="",IF(G779="","",SUM($I$6:I779)),H780*$C$2)</f>
        <v/>
      </c>
      <c r="J780" s="2" t="str">
        <f>IF(G780="",IF(G779="","",SUM($J$6:J779)),K780-I780)</f>
        <v/>
      </c>
      <c r="K780" s="2" t="str">
        <f>IF(G780="",IF(G779="","",SUM(K$6:K779)),$H$6*(100%+$C$2)^$I$1*$C$2/((100%+$C$2)^$I$1-1))</f>
        <v/>
      </c>
    </row>
    <row r="781" spans="1:11" x14ac:dyDescent="0.35">
      <c r="A781" s="1" t="str">
        <f t="shared" si="80"/>
        <v/>
      </c>
      <c r="B781" s="2" t="str">
        <f t="shared" si="81"/>
        <v/>
      </c>
      <c r="C781" s="2" t="str">
        <f>IF(A781="",IF(A780="","",SUM($C$6:C780)),B781*$C$2)</f>
        <v/>
      </c>
      <c r="D781" s="2" t="str">
        <f>IF(A781="",IF(A780="","",SUM($D$6:D780)),($B$6/$I$1))</f>
        <v/>
      </c>
      <c r="E781" s="2" t="str">
        <f>IF(A781="",IF(A780="","",SUM($E$6:E780)),C781+D781)</f>
        <v/>
      </c>
      <c r="G781" s="1" t="str">
        <f t="shared" si="82"/>
        <v/>
      </c>
      <c r="H781" s="2" t="str">
        <f t="shared" si="83"/>
        <v/>
      </c>
      <c r="I781" s="2" t="str">
        <f>IF(G781="",IF(G780="","",SUM($I$6:I780)),H781*$C$2)</f>
        <v/>
      </c>
      <c r="J781" s="2" t="str">
        <f>IF(G781="",IF(G780="","",SUM($J$6:J780)),K781-I781)</f>
        <v/>
      </c>
      <c r="K781" s="2" t="str">
        <f>IF(G781="",IF(G780="","",SUM(K$6:K780)),$H$6*(100%+$C$2)^$I$1*$C$2/((100%+$C$2)^$I$1-1))</f>
        <v/>
      </c>
    </row>
    <row r="782" spans="1:11" x14ac:dyDescent="0.35">
      <c r="A782" s="1" t="str">
        <f t="shared" si="80"/>
        <v/>
      </c>
      <c r="B782" s="2" t="str">
        <f t="shared" si="81"/>
        <v/>
      </c>
      <c r="C782" s="2" t="str">
        <f>IF(A782="",IF(A781="","",SUM($C$6:C781)),B782*$C$2)</f>
        <v/>
      </c>
      <c r="D782" s="2" t="str">
        <f>IF(A782="",IF(A781="","",SUM($D$6:D781)),($B$6/$I$1))</f>
        <v/>
      </c>
      <c r="E782" s="2" t="str">
        <f>IF(A782="",IF(A781="","",SUM($E$6:E781)),C782+D782)</f>
        <v/>
      </c>
      <c r="G782" s="1" t="str">
        <f t="shared" si="82"/>
        <v/>
      </c>
      <c r="H782" s="2" t="str">
        <f t="shared" si="83"/>
        <v/>
      </c>
      <c r="I782" s="2" t="str">
        <f>IF(G782="",IF(G781="","",SUM($I$6:I781)),H782*$C$2)</f>
        <v/>
      </c>
      <c r="J782" s="2" t="str">
        <f>IF(G782="",IF(G781="","",SUM($J$6:J781)),K782-I782)</f>
        <v/>
      </c>
      <c r="K782" s="2" t="str">
        <f>IF(G782="",IF(G781="","",SUM(K$6:K781)),$H$6*(100%+$C$2)^$I$1*$C$2/((100%+$C$2)^$I$1-1))</f>
        <v/>
      </c>
    </row>
    <row r="783" spans="1:11" x14ac:dyDescent="0.35">
      <c r="A783" s="1" t="str">
        <f t="shared" si="80"/>
        <v/>
      </c>
      <c r="B783" s="2" t="str">
        <f t="shared" si="81"/>
        <v/>
      </c>
      <c r="C783" s="2" t="str">
        <f>IF(A783="",IF(A782="","",SUM($C$6:C782)),B783*$C$2)</f>
        <v/>
      </c>
      <c r="D783" s="2" t="str">
        <f>IF(A783="",IF(A782="","",SUM($D$6:D782)),($B$6/$I$1))</f>
        <v/>
      </c>
      <c r="E783" s="2" t="str">
        <f>IF(A783="",IF(A782="","",SUM($E$6:E782)),C783+D783)</f>
        <v/>
      </c>
      <c r="G783" s="1" t="str">
        <f t="shared" si="82"/>
        <v/>
      </c>
      <c r="H783" s="2" t="str">
        <f t="shared" si="83"/>
        <v/>
      </c>
      <c r="I783" s="2" t="str">
        <f>IF(G783="",IF(G782="","",SUM($I$6:I782)),H783*$C$2)</f>
        <v/>
      </c>
      <c r="J783" s="2" t="str">
        <f>IF(G783="",IF(G782="","",SUM($J$6:J782)),K783-I783)</f>
        <v/>
      </c>
      <c r="K783" s="2" t="str">
        <f>IF(G783="",IF(G782="","",SUM(K$6:K782)),$H$6*(100%+$C$2)^$I$1*$C$2/((100%+$C$2)^$I$1-1))</f>
        <v/>
      </c>
    </row>
    <row r="784" spans="1:11" x14ac:dyDescent="0.35">
      <c r="A784" s="1" t="str">
        <f t="shared" si="80"/>
        <v/>
      </c>
      <c r="B784" s="2" t="str">
        <f t="shared" si="81"/>
        <v/>
      </c>
      <c r="C784" s="2" t="str">
        <f>IF(A784="",IF(A783="","",SUM($C$6:C783)),B784*$C$2)</f>
        <v/>
      </c>
      <c r="D784" s="2" t="str">
        <f>IF(A784="",IF(A783="","",SUM($D$6:D783)),($B$6/$I$1))</f>
        <v/>
      </c>
      <c r="E784" s="2" t="str">
        <f>IF(A784="",IF(A783="","",SUM($E$6:E783)),C784+D784)</f>
        <v/>
      </c>
      <c r="G784" s="1" t="str">
        <f t="shared" si="82"/>
        <v/>
      </c>
      <c r="H784" s="2" t="str">
        <f t="shared" si="83"/>
        <v/>
      </c>
      <c r="I784" s="2" t="str">
        <f>IF(G784="",IF(G783="","",SUM($I$6:I783)),H784*$C$2)</f>
        <v/>
      </c>
      <c r="J784" s="2" t="str">
        <f>IF(G784="",IF(G783="","",SUM($J$6:J783)),K784-I784)</f>
        <v/>
      </c>
      <c r="K784" s="2" t="str">
        <f>IF(G784="",IF(G783="","",SUM(K$6:K783)),$H$6*(100%+$C$2)^$I$1*$C$2/((100%+$C$2)^$I$1-1))</f>
        <v/>
      </c>
    </row>
    <row r="785" spans="1:11" x14ac:dyDescent="0.35">
      <c r="A785" s="1" t="str">
        <f t="shared" si="80"/>
        <v/>
      </c>
      <c r="B785" s="2" t="str">
        <f t="shared" si="81"/>
        <v/>
      </c>
      <c r="C785" s="2" t="str">
        <f>IF(A785="",IF(A784="","",SUM($C$6:C784)),B785*$C$2)</f>
        <v/>
      </c>
      <c r="D785" s="2" t="str">
        <f>IF(A785="",IF(A784="","",SUM($D$6:D784)),($B$6/$I$1))</f>
        <v/>
      </c>
      <c r="E785" s="2" t="str">
        <f>IF(A785="",IF(A784="","",SUM($E$6:E784)),C785+D785)</f>
        <v/>
      </c>
      <c r="G785" s="1" t="str">
        <f t="shared" si="82"/>
        <v/>
      </c>
      <c r="H785" s="2" t="str">
        <f t="shared" si="83"/>
        <v/>
      </c>
      <c r="I785" s="2" t="str">
        <f>IF(G785="",IF(G784="","",SUM($I$6:I784)),H785*$C$2)</f>
        <v/>
      </c>
      <c r="J785" s="2" t="str">
        <f>IF(G785="",IF(G784="","",SUM($J$6:J784)),K785-I785)</f>
        <v/>
      </c>
      <c r="K785" s="2" t="str">
        <f>IF(G785="",IF(G784="","",SUM(K$6:K784)),$H$6*(100%+$C$2)^$I$1*$C$2/((100%+$C$2)^$I$1-1))</f>
        <v/>
      </c>
    </row>
    <row r="786" spans="1:11" x14ac:dyDescent="0.35">
      <c r="A786" s="1" t="str">
        <f t="shared" si="80"/>
        <v/>
      </c>
      <c r="B786" s="2" t="str">
        <f t="shared" si="81"/>
        <v/>
      </c>
      <c r="C786" s="2" t="str">
        <f>IF(A786="",IF(A785="","",SUM($C$6:C785)),B786*$C$2)</f>
        <v/>
      </c>
      <c r="D786" s="2" t="str">
        <f>IF(A786="",IF(A785="","",SUM($D$6:D785)),($B$6/$I$1))</f>
        <v/>
      </c>
      <c r="E786" s="2" t="str">
        <f>IF(A786="",IF(A785="","",SUM($E$6:E785)),C786+D786)</f>
        <v/>
      </c>
      <c r="G786" s="1" t="str">
        <f t="shared" si="82"/>
        <v/>
      </c>
      <c r="H786" s="2" t="str">
        <f t="shared" si="83"/>
        <v/>
      </c>
      <c r="I786" s="2" t="str">
        <f>IF(G786="",IF(G785="","",SUM($I$6:I785)),H786*$C$2)</f>
        <v/>
      </c>
      <c r="J786" s="2" t="str">
        <f>IF(G786="",IF(G785="","",SUM($J$6:J785)),K786-I786)</f>
        <v/>
      </c>
      <c r="K786" s="2" t="str">
        <f>IF(G786="",IF(G785="","",SUM(K$6:K785)),$H$6*(100%+$C$2)^$I$1*$C$2/((100%+$C$2)^$I$1-1))</f>
        <v/>
      </c>
    </row>
    <row r="787" spans="1:11" x14ac:dyDescent="0.35">
      <c r="A787" s="1" t="str">
        <f t="shared" si="80"/>
        <v/>
      </c>
      <c r="B787" s="2" t="str">
        <f t="shared" si="81"/>
        <v/>
      </c>
      <c r="C787" s="2" t="str">
        <f>IF(A787="",IF(A786="","",SUM($C$6:C786)),B787*$C$2)</f>
        <v/>
      </c>
      <c r="D787" s="2" t="str">
        <f>IF(A787="",IF(A786="","",SUM($D$6:D786)),($B$6/$I$1))</f>
        <v/>
      </c>
      <c r="E787" s="2" t="str">
        <f>IF(A787="",IF(A786="","",SUM($E$6:E786)),C787+D787)</f>
        <v/>
      </c>
      <c r="G787" s="1" t="str">
        <f t="shared" si="82"/>
        <v/>
      </c>
      <c r="H787" s="2" t="str">
        <f t="shared" si="83"/>
        <v/>
      </c>
      <c r="I787" s="2" t="str">
        <f>IF(G787="",IF(G786="","",SUM($I$6:I786)),H787*$C$2)</f>
        <v/>
      </c>
      <c r="J787" s="2" t="str">
        <f>IF(G787="",IF(G786="","",SUM($J$6:J786)),K787-I787)</f>
        <v/>
      </c>
      <c r="K787" s="2" t="str">
        <f>IF(G787="",IF(G786="","",SUM(K$6:K786)),$H$6*(100%+$C$2)^$I$1*$C$2/((100%+$C$2)^$I$1-1))</f>
        <v/>
      </c>
    </row>
    <row r="788" spans="1:11" x14ac:dyDescent="0.35">
      <c r="A788" s="1" t="str">
        <f t="shared" si="80"/>
        <v/>
      </c>
      <c r="B788" s="2" t="str">
        <f t="shared" si="81"/>
        <v/>
      </c>
      <c r="C788" s="2" t="str">
        <f>IF(A788="",IF(A787="","",SUM($C$6:C787)),B788*$C$2)</f>
        <v/>
      </c>
      <c r="D788" s="2" t="str">
        <f>IF(A788="",IF(A787="","",SUM($D$6:D787)),($B$6/$I$1))</f>
        <v/>
      </c>
      <c r="E788" s="2" t="str">
        <f>IF(A788="",IF(A787="","",SUM($E$6:E787)),C788+D788)</f>
        <v/>
      </c>
      <c r="G788" s="1" t="str">
        <f t="shared" si="82"/>
        <v/>
      </c>
      <c r="H788" s="2" t="str">
        <f t="shared" si="83"/>
        <v/>
      </c>
      <c r="I788" s="2" t="str">
        <f>IF(G788="",IF(G787="","",SUM($I$6:I787)),H788*$C$2)</f>
        <v/>
      </c>
      <c r="J788" s="2" t="str">
        <f>IF(G788="",IF(G787="","",SUM($J$6:J787)),K788-I788)</f>
        <v/>
      </c>
      <c r="K788" s="2" t="str">
        <f>IF(G788="",IF(G787="","",SUM(K$6:K787)),$H$6*(100%+$C$2)^$I$1*$C$2/((100%+$C$2)^$I$1-1))</f>
        <v/>
      </c>
    </row>
    <row r="789" spans="1:11" x14ac:dyDescent="0.35">
      <c r="A789" s="1" t="str">
        <f t="shared" si="80"/>
        <v/>
      </c>
      <c r="B789" s="2" t="str">
        <f t="shared" si="81"/>
        <v/>
      </c>
      <c r="C789" s="2" t="str">
        <f>IF(A789="",IF(A788="","",SUM($C$6:C788)),B789*$C$2)</f>
        <v/>
      </c>
      <c r="D789" s="2" t="str">
        <f>IF(A789="",IF(A788="","",SUM($D$6:D788)),($B$6/$I$1))</f>
        <v/>
      </c>
      <c r="E789" s="2" t="str">
        <f>IF(A789="",IF(A788="","",SUM($E$6:E788)),C789+D789)</f>
        <v/>
      </c>
      <c r="G789" s="1" t="str">
        <f t="shared" si="82"/>
        <v/>
      </c>
      <c r="H789" s="2" t="str">
        <f t="shared" si="83"/>
        <v/>
      </c>
      <c r="I789" s="2" t="str">
        <f>IF(G789="",IF(G788="","",SUM($I$6:I788)),H789*$C$2)</f>
        <v/>
      </c>
      <c r="J789" s="2" t="str">
        <f>IF(G789="",IF(G788="","",SUM($J$6:J788)),K789-I789)</f>
        <v/>
      </c>
      <c r="K789" s="2" t="str">
        <f>IF(G789="",IF(G788="","",SUM(K$6:K788)),$H$6*(100%+$C$2)^$I$1*$C$2/((100%+$C$2)^$I$1-1))</f>
        <v/>
      </c>
    </row>
    <row r="790" spans="1:11" x14ac:dyDescent="0.35">
      <c r="A790" s="1" t="str">
        <f t="shared" si="80"/>
        <v/>
      </c>
      <c r="B790" s="2" t="str">
        <f t="shared" si="81"/>
        <v/>
      </c>
      <c r="C790" s="2" t="str">
        <f>IF(A790="",IF(A789="","",SUM($C$6:C789)),B790*$C$2)</f>
        <v/>
      </c>
      <c r="D790" s="2" t="str">
        <f>IF(A790="",IF(A789="","",SUM($D$6:D789)),($B$6/$I$1))</f>
        <v/>
      </c>
      <c r="E790" s="2" t="str">
        <f>IF(A790="",IF(A789="","",SUM($E$6:E789)),C790+D790)</f>
        <v/>
      </c>
      <c r="G790" s="1" t="str">
        <f t="shared" si="82"/>
        <v/>
      </c>
      <c r="H790" s="2" t="str">
        <f t="shared" si="83"/>
        <v/>
      </c>
      <c r="I790" s="2" t="str">
        <f>IF(G790="",IF(G789="","",SUM($I$6:I789)),H790*$C$2)</f>
        <v/>
      </c>
      <c r="J790" s="2" t="str">
        <f>IF(G790="",IF(G789="","",SUM($J$6:J789)),K790-I790)</f>
        <v/>
      </c>
      <c r="K790" s="2" t="str">
        <f>IF(G790="",IF(G789="","",SUM(K$6:K789)),$H$6*(100%+$C$2)^$I$1*$C$2/((100%+$C$2)^$I$1-1))</f>
        <v/>
      </c>
    </row>
    <row r="791" spans="1:11" x14ac:dyDescent="0.35">
      <c r="A791" s="1" t="str">
        <f t="shared" si="80"/>
        <v/>
      </c>
      <c r="B791" s="2" t="str">
        <f t="shared" si="81"/>
        <v/>
      </c>
      <c r="C791" s="2" t="str">
        <f>IF(A791="",IF(A790="","",SUM($C$6:C790)),B791*$C$2)</f>
        <v/>
      </c>
      <c r="D791" s="2" t="str">
        <f>IF(A791="",IF(A790="","",SUM($D$6:D790)),($B$6/$I$1))</f>
        <v/>
      </c>
      <c r="E791" s="2" t="str">
        <f>IF(A791="",IF(A790="","",SUM($E$6:E790)),C791+D791)</f>
        <v/>
      </c>
      <c r="G791" s="1" t="str">
        <f t="shared" si="82"/>
        <v/>
      </c>
      <c r="H791" s="2" t="str">
        <f t="shared" si="83"/>
        <v/>
      </c>
      <c r="I791" s="2" t="str">
        <f>IF(G791="",IF(G790="","",SUM($I$6:I790)),H791*$C$2)</f>
        <v/>
      </c>
      <c r="J791" s="2" t="str">
        <f>IF(G791="",IF(G790="","",SUM($J$6:J790)),K791-I791)</f>
        <v/>
      </c>
      <c r="K791" s="2" t="str">
        <f>IF(G791="",IF(G790="","",SUM(K$6:K790)),$H$6*(100%+$C$2)^$I$1*$C$2/((100%+$C$2)^$I$1-1))</f>
        <v/>
      </c>
    </row>
    <row r="792" spans="1:11" x14ac:dyDescent="0.35">
      <c r="A792" s="1" t="str">
        <f t="shared" si="80"/>
        <v/>
      </c>
      <c r="B792" s="2" t="str">
        <f t="shared" si="81"/>
        <v/>
      </c>
      <c r="C792" s="2" t="str">
        <f>IF(A792="",IF(A791="","",SUM($C$6:C791)),B792*$C$2)</f>
        <v/>
      </c>
      <c r="D792" s="2" t="str">
        <f>IF(A792="",IF(A791="","",SUM($D$6:D791)),($B$6/$I$1))</f>
        <v/>
      </c>
      <c r="E792" s="2" t="str">
        <f>IF(A792="",IF(A791="","",SUM($E$6:E791)),C792+D792)</f>
        <v/>
      </c>
      <c r="G792" s="1" t="str">
        <f t="shared" si="82"/>
        <v/>
      </c>
      <c r="H792" s="2" t="str">
        <f t="shared" si="83"/>
        <v/>
      </c>
      <c r="I792" s="2" t="str">
        <f>IF(G792="",IF(G791="","",SUM($I$6:I791)),H792*$C$2)</f>
        <v/>
      </c>
      <c r="J792" s="2" t="str">
        <f>IF(G792="",IF(G791="","",SUM($J$6:J791)),K792-I792)</f>
        <v/>
      </c>
      <c r="K792" s="2" t="str">
        <f>IF(G792="",IF(G791="","",SUM(K$6:K791)),$H$6*(100%+$C$2)^$I$1*$C$2/((100%+$C$2)^$I$1-1))</f>
        <v/>
      </c>
    </row>
    <row r="793" spans="1:11" x14ac:dyDescent="0.35">
      <c r="A793" s="1" t="str">
        <f t="shared" si="80"/>
        <v/>
      </c>
      <c r="B793" s="2" t="str">
        <f t="shared" si="81"/>
        <v/>
      </c>
      <c r="C793" s="2" t="str">
        <f>IF(A793="",IF(A792="","",SUM($C$6:C792)),B793*$C$2)</f>
        <v/>
      </c>
      <c r="D793" s="2" t="str">
        <f>IF(A793="",IF(A792="","",SUM($D$6:D792)),($B$6/$I$1))</f>
        <v/>
      </c>
      <c r="E793" s="2" t="str">
        <f>IF(A793="",IF(A792="","",SUM($E$6:E792)),C793+D793)</f>
        <v/>
      </c>
      <c r="G793" s="1" t="str">
        <f t="shared" si="82"/>
        <v/>
      </c>
      <c r="H793" s="2" t="str">
        <f t="shared" si="83"/>
        <v/>
      </c>
      <c r="I793" s="2" t="str">
        <f>IF(G793="",IF(G792="","",SUM($I$6:I792)),H793*$C$2)</f>
        <v/>
      </c>
      <c r="J793" s="2" t="str">
        <f>IF(G793="",IF(G792="","",SUM($J$6:J792)),K793-I793)</f>
        <v/>
      </c>
      <c r="K793" s="2" t="str">
        <f>IF(G793="",IF(G792="","",SUM(K$6:K792)),$H$6*(100%+$C$2)^$I$1*$C$2/((100%+$C$2)^$I$1-1))</f>
        <v/>
      </c>
    </row>
    <row r="794" spans="1:11" x14ac:dyDescent="0.35">
      <c r="A794" s="1" t="str">
        <f t="shared" si="80"/>
        <v/>
      </c>
      <c r="B794" s="2" t="str">
        <f t="shared" si="81"/>
        <v/>
      </c>
      <c r="C794" s="2" t="str">
        <f>IF(A794="",IF(A793="","",SUM($C$6:C793)),B794*$C$2)</f>
        <v/>
      </c>
      <c r="D794" s="2" t="str">
        <f>IF(A794="",IF(A793="","",SUM($D$6:D793)),($B$6/$I$1))</f>
        <v/>
      </c>
      <c r="E794" s="2" t="str">
        <f>IF(A794="",IF(A793="","",SUM($E$6:E793)),C794+D794)</f>
        <v/>
      </c>
      <c r="G794" s="1" t="str">
        <f t="shared" si="82"/>
        <v/>
      </c>
      <c r="H794" s="2" t="str">
        <f t="shared" si="83"/>
        <v/>
      </c>
      <c r="I794" s="2" t="str">
        <f>IF(G794="",IF(G793="","",SUM($I$6:I793)),H794*$C$2)</f>
        <v/>
      </c>
      <c r="J794" s="2" t="str">
        <f>IF(G794="",IF(G793="","",SUM($J$6:J793)),K794-I794)</f>
        <v/>
      </c>
      <c r="K794" s="2" t="str">
        <f>IF(G794="",IF(G793="","",SUM(K$6:K793)),$H$6*(100%+$C$2)^$I$1*$C$2/((100%+$C$2)^$I$1-1))</f>
        <v/>
      </c>
    </row>
    <row r="795" spans="1:11" x14ac:dyDescent="0.35">
      <c r="A795" s="1" t="str">
        <f t="shared" si="80"/>
        <v/>
      </c>
      <c r="B795" s="2" t="str">
        <f t="shared" si="81"/>
        <v/>
      </c>
      <c r="C795" s="2" t="str">
        <f>IF(A795="",IF(A794="","",SUM($C$6:C794)),B795*$C$2)</f>
        <v/>
      </c>
      <c r="D795" s="2" t="str">
        <f>IF(A795="",IF(A794="","",SUM($D$6:D794)),($B$6/$I$1))</f>
        <v/>
      </c>
      <c r="E795" s="2" t="str">
        <f>IF(A795="",IF(A794="","",SUM($E$6:E794)),C795+D795)</f>
        <v/>
      </c>
      <c r="G795" s="1" t="str">
        <f t="shared" si="82"/>
        <v/>
      </c>
      <c r="H795" s="2" t="str">
        <f t="shared" si="83"/>
        <v/>
      </c>
      <c r="I795" s="2" t="str">
        <f>IF(G795="",IF(G794="","",SUM($I$6:I794)),H795*$C$2)</f>
        <v/>
      </c>
      <c r="J795" s="2" t="str">
        <f>IF(G795="",IF(G794="","",SUM($J$6:J794)),K795-I795)</f>
        <v/>
      </c>
      <c r="K795" s="2" t="str">
        <f>IF(G795="",IF(G794="","",SUM(K$6:K794)),$H$6*(100%+$C$2)^$I$1*$C$2/((100%+$C$2)^$I$1-1))</f>
        <v/>
      </c>
    </row>
    <row r="796" spans="1:11" x14ac:dyDescent="0.35">
      <c r="A796" s="1" t="str">
        <f t="shared" si="80"/>
        <v/>
      </c>
      <c r="B796" s="2" t="str">
        <f t="shared" si="81"/>
        <v/>
      </c>
      <c r="C796" s="2" t="str">
        <f>IF(A796="",IF(A795="","",SUM($C$6:C795)),B796*$C$2)</f>
        <v/>
      </c>
      <c r="D796" s="2" t="str">
        <f>IF(A796="",IF(A795="","",SUM($D$6:D795)),($B$6/$I$1))</f>
        <v/>
      </c>
      <c r="E796" s="2" t="str">
        <f>IF(A796="",IF(A795="","",SUM($E$6:E795)),C796+D796)</f>
        <v/>
      </c>
      <c r="G796" s="1" t="str">
        <f t="shared" si="82"/>
        <v/>
      </c>
      <c r="H796" s="2" t="str">
        <f t="shared" si="83"/>
        <v/>
      </c>
      <c r="I796" s="2" t="str">
        <f>IF(G796="",IF(G795="","",SUM($I$6:I795)),H796*$C$2)</f>
        <v/>
      </c>
      <c r="J796" s="2" t="str">
        <f>IF(G796="",IF(G795="","",SUM($J$6:J795)),K796-I796)</f>
        <v/>
      </c>
      <c r="K796" s="2" t="str">
        <f>IF(G796="",IF(G795="","",SUM(K$6:K795)),$H$6*(100%+$C$2)^$I$1*$C$2/((100%+$C$2)^$I$1-1))</f>
        <v/>
      </c>
    </row>
    <row r="797" spans="1:11" x14ac:dyDescent="0.35">
      <c r="A797" s="1" t="str">
        <f t="shared" si="80"/>
        <v/>
      </c>
      <c r="B797" s="2" t="str">
        <f t="shared" si="81"/>
        <v/>
      </c>
      <c r="C797" s="2" t="str">
        <f>IF(A797="",IF(A796="","",SUM($C$6:C796)),B797*$C$2)</f>
        <v/>
      </c>
      <c r="D797" s="2" t="str">
        <f>IF(A797="",IF(A796="","",SUM($D$6:D796)),($B$6/$I$1))</f>
        <v/>
      </c>
      <c r="E797" s="2" t="str">
        <f>IF(A797="",IF(A796="","",SUM($E$6:E796)),C797+D797)</f>
        <v/>
      </c>
      <c r="G797" s="1" t="str">
        <f t="shared" si="82"/>
        <v/>
      </c>
      <c r="H797" s="2" t="str">
        <f t="shared" si="83"/>
        <v/>
      </c>
      <c r="I797" s="2" t="str">
        <f>IF(G797="",IF(G796="","",SUM($I$6:I796)),H797*$C$2)</f>
        <v/>
      </c>
      <c r="J797" s="2" t="str">
        <f>IF(G797="",IF(G796="","",SUM($J$6:J796)),K797-I797)</f>
        <v/>
      </c>
      <c r="K797" s="2" t="str">
        <f>IF(G797="",IF(G796="","",SUM(K$6:K796)),$H$6*(100%+$C$2)^$I$1*$C$2/((100%+$C$2)^$I$1-1))</f>
        <v/>
      </c>
    </row>
    <row r="798" spans="1:11" x14ac:dyDescent="0.35">
      <c r="A798" s="1" t="str">
        <f t="shared" si="80"/>
        <v/>
      </c>
      <c r="B798" s="2" t="str">
        <f t="shared" si="81"/>
        <v/>
      </c>
      <c r="C798" s="2" t="str">
        <f>IF(A798="",IF(A797="","",SUM($C$6:C797)),B798*$C$2)</f>
        <v/>
      </c>
      <c r="D798" s="2" t="str">
        <f>IF(A798="",IF(A797="","",SUM($D$6:D797)),($B$6/$I$1))</f>
        <v/>
      </c>
      <c r="E798" s="2" t="str">
        <f>IF(A798="",IF(A797="","",SUM($E$6:E797)),C798+D798)</f>
        <v/>
      </c>
      <c r="G798" s="1" t="str">
        <f t="shared" si="82"/>
        <v/>
      </c>
      <c r="H798" s="2" t="str">
        <f t="shared" si="83"/>
        <v/>
      </c>
      <c r="I798" s="2" t="str">
        <f>IF(G798="",IF(G797="","",SUM($I$6:I797)),H798*$C$2)</f>
        <v/>
      </c>
      <c r="J798" s="2" t="str">
        <f>IF(G798="",IF(G797="","",SUM($J$6:J797)),K798-I798)</f>
        <v/>
      </c>
      <c r="K798" s="2" t="str">
        <f>IF(G798="",IF(G797="","",SUM(K$6:K797)),$H$6*(100%+$C$2)^$I$1*$C$2/((100%+$C$2)^$I$1-1))</f>
        <v/>
      </c>
    </row>
    <row r="799" spans="1:11" x14ac:dyDescent="0.35">
      <c r="A799" s="1" t="str">
        <f t="shared" si="80"/>
        <v/>
      </c>
      <c r="B799" s="2" t="str">
        <f t="shared" si="81"/>
        <v/>
      </c>
      <c r="C799" s="2" t="str">
        <f>IF(A799="",IF(A798="","",SUM($C$6:C798)),B799*$C$2)</f>
        <v/>
      </c>
      <c r="D799" s="2" t="str">
        <f>IF(A799="",IF(A798="","",SUM($D$6:D798)),($B$6/$I$1))</f>
        <v/>
      </c>
      <c r="E799" s="2" t="str">
        <f>IF(A799="",IF(A798="","",SUM($E$6:E798)),C799+D799)</f>
        <v/>
      </c>
      <c r="G799" s="1" t="str">
        <f t="shared" si="82"/>
        <v/>
      </c>
      <c r="H799" s="2" t="str">
        <f t="shared" si="83"/>
        <v/>
      </c>
      <c r="I799" s="2" t="str">
        <f>IF(G799="",IF(G798="","",SUM($I$6:I798)),H799*$C$2)</f>
        <v/>
      </c>
      <c r="J799" s="2" t="str">
        <f>IF(G799="",IF(G798="","",SUM($J$6:J798)),K799-I799)</f>
        <v/>
      </c>
      <c r="K799" s="2" t="str">
        <f>IF(G799="",IF(G798="","",SUM(K$6:K798)),$H$6*(100%+$C$2)^$I$1*$C$2/((100%+$C$2)^$I$1-1))</f>
        <v/>
      </c>
    </row>
    <row r="800" spans="1:11" x14ac:dyDescent="0.35">
      <c r="A800" s="1" t="str">
        <f t="shared" si="80"/>
        <v/>
      </c>
      <c r="B800" s="2" t="str">
        <f t="shared" si="81"/>
        <v/>
      </c>
      <c r="C800" s="2" t="str">
        <f>IF(A800="",IF(A799="","",SUM($C$6:C799)),B800*$C$2)</f>
        <v/>
      </c>
      <c r="D800" s="2" t="str">
        <f>IF(A800="",IF(A799="","",SUM($D$6:D799)),($B$6/$I$1))</f>
        <v/>
      </c>
      <c r="E800" s="2" t="str">
        <f>IF(A800="",IF(A799="","",SUM($E$6:E799)),C800+D800)</f>
        <v/>
      </c>
      <c r="G800" s="1" t="str">
        <f t="shared" si="82"/>
        <v/>
      </c>
      <c r="H800" s="2" t="str">
        <f t="shared" si="83"/>
        <v/>
      </c>
      <c r="I800" s="2" t="str">
        <f>IF(G800="",IF(G799="","",SUM($I$6:I799)),H800*$C$2)</f>
        <v/>
      </c>
      <c r="J800" s="2" t="str">
        <f>IF(G800="",IF(G799="","",SUM($J$6:J799)),K800-I800)</f>
        <v/>
      </c>
      <c r="K800" s="2" t="str">
        <f>IF(G800="",IF(G799="","",SUM(K$6:K799)),$H$6*(100%+$C$2)^$I$1*$C$2/((100%+$C$2)^$I$1-1))</f>
        <v/>
      </c>
    </row>
    <row r="801" spans="1:11" x14ac:dyDescent="0.35">
      <c r="A801" s="1" t="str">
        <f t="shared" si="80"/>
        <v/>
      </c>
      <c r="B801" s="2" t="str">
        <f t="shared" si="81"/>
        <v/>
      </c>
      <c r="C801" s="2" t="str">
        <f>IF(A801="",IF(A800="","",SUM($C$6:C800)),B801*$C$2)</f>
        <v/>
      </c>
      <c r="D801" s="2" t="str">
        <f>IF(A801="",IF(A800="","",SUM($D$6:D800)),($B$6/$I$1))</f>
        <v/>
      </c>
      <c r="E801" s="2" t="str">
        <f>IF(A801="",IF(A800="","",SUM($E$6:E800)),C801+D801)</f>
        <v/>
      </c>
      <c r="G801" s="1" t="str">
        <f t="shared" si="82"/>
        <v/>
      </c>
      <c r="H801" s="2" t="str">
        <f t="shared" si="83"/>
        <v/>
      </c>
      <c r="I801" s="2" t="str">
        <f>IF(G801="",IF(G800="","",SUM($I$6:I800)),H801*$C$2)</f>
        <v/>
      </c>
      <c r="J801" s="2" t="str">
        <f>IF(G801="",IF(G800="","",SUM($J$6:J800)),K801-I801)</f>
        <v/>
      </c>
      <c r="K801" s="2" t="str">
        <f>IF(G801="",IF(G800="","",SUM(K$6:K800)),$H$6*(100%+$C$2)^$I$1*$C$2/((100%+$C$2)^$I$1-1))</f>
        <v/>
      </c>
    </row>
    <row r="802" spans="1:11" x14ac:dyDescent="0.35">
      <c r="A802" s="1" t="str">
        <f t="shared" si="80"/>
        <v/>
      </c>
      <c r="B802" s="2" t="str">
        <f t="shared" si="81"/>
        <v/>
      </c>
      <c r="C802" s="2" t="str">
        <f>IF(A802="",IF(A801="","",SUM($C$6:C801)),B802*$C$2)</f>
        <v/>
      </c>
      <c r="D802" s="2" t="str">
        <f>IF(A802="",IF(A801="","",SUM($D$6:D801)),($B$6/$I$1))</f>
        <v/>
      </c>
      <c r="E802" s="2" t="str">
        <f>IF(A802="",IF(A801="","",SUM($E$6:E801)),C802+D802)</f>
        <v/>
      </c>
      <c r="G802" s="1" t="str">
        <f t="shared" si="82"/>
        <v/>
      </c>
      <c r="H802" s="2" t="str">
        <f t="shared" si="83"/>
        <v/>
      </c>
      <c r="I802" s="2" t="str">
        <f>IF(G802="",IF(G801="","",SUM($I$6:I801)),H802*$C$2)</f>
        <v/>
      </c>
      <c r="J802" s="2" t="str">
        <f>IF(G802="",IF(G801="","",SUM($J$6:J801)),K802-I802)</f>
        <v/>
      </c>
      <c r="K802" s="2" t="str">
        <f>IF(G802="",IF(G801="","",SUM(K$6:K801)),$H$6*(100%+$C$2)^$I$1*$C$2/((100%+$C$2)^$I$1-1))</f>
        <v/>
      </c>
    </row>
    <row r="803" spans="1:11" x14ac:dyDescent="0.35">
      <c r="A803" s="1" t="str">
        <f t="shared" si="80"/>
        <v/>
      </c>
      <c r="B803" s="2" t="str">
        <f t="shared" si="81"/>
        <v/>
      </c>
      <c r="C803" s="2" t="str">
        <f>IF(A803="",IF(A802="","",SUM($C$6:C802)),B803*$C$2)</f>
        <v/>
      </c>
      <c r="D803" s="2" t="str">
        <f>IF(A803="",IF(A802="","",SUM($D$6:D802)),($B$6/$I$1))</f>
        <v/>
      </c>
      <c r="E803" s="2" t="str">
        <f>IF(A803="",IF(A802="","",SUM($E$6:E802)),C803+D803)</f>
        <v/>
      </c>
      <c r="G803" s="1" t="str">
        <f t="shared" si="82"/>
        <v/>
      </c>
      <c r="H803" s="2" t="str">
        <f t="shared" si="83"/>
        <v/>
      </c>
      <c r="I803" s="2" t="str">
        <f>IF(G803="",IF(G802="","",SUM($I$6:I802)),H803*$C$2)</f>
        <v/>
      </c>
      <c r="J803" s="2" t="str">
        <f>IF(G803="",IF(G802="","",SUM($J$6:J802)),K803-I803)</f>
        <v/>
      </c>
      <c r="K803" s="2" t="str">
        <f>IF(G803="",IF(G802="","",SUM(K$6:K802)),$H$6*(100%+$C$2)^$I$1*$C$2/((100%+$C$2)^$I$1-1))</f>
        <v/>
      </c>
    </row>
    <row r="804" spans="1:11" x14ac:dyDescent="0.35">
      <c r="A804" s="1" t="str">
        <f t="shared" si="80"/>
        <v/>
      </c>
      <c r="B804" s="2" t="str">
        <f t="shared" si="81"/>
        <v/>
      </c>
      <c r="C804" s="2" t="str">
        <f>IF(A804="",IF(A803="","",SUM($C$6:C803)),B804*$C$2)</f>
        <v/>
      </c>
      <c r="D804" s="2" t="str">
        <f>IF(A804="",IF(A803="","",SUM($D$6:D803)),($B$6/$I$1))</f>
        <v/>
      </c>
      <c r="E804" s="2" t="str">
        <f>IF(A804="",IF(A803="","",SUM($E$6:E803)),C804+D804)</f>
        <v/>
      </c>
      <c r="G804" s="1" t="str">
        <f t="shared" si="82"/>
        <v/>
      </c>
      <c r="H804" s="2" t="str">
        <f t="shared" si="83"/>
        <v/>
      </c>
      <c r="I804" s="2" t="str">
        <f>IF(G804="",IF(G803="","",SUM($I$6:I803)),H804*$C$2)</f>
        <v/>
      </c>
      <c r="J804" s="2" t="str">
        <f>IF(G804="",IF(G803="","",SUM($J$6:J803)),K804-I804)</f>
        <v/>
      </c>
      <c r="K804" s="2" t="str">
        <f>IF(G804="",IF(G803="","",SUM(K$6:K803)),$H$6*(100%+$C$2)^$I$1*$C$2/((100%+$C$2)^$I$1-1))</f>
        <v/>
      </c>
    </row>
    <row r="805" spans="1:11" x14ac:dyDescent="0.35">
      <c r="A805" s="1" t="str">
        <f t="shared" si="80"/>
        <v/>
      </c>
      <c r="B805" s="2" t="str">
        <f t="shared" si="81"/>
        <v/>
      </c>
      <c r="C805" s="2" t="str">
        <f>IF(A805="",IF(A804="","",SUM($C$6:C804)),B805*$C$2)</f>
        <v/>
      </c>
      <c r="D805" s="2" t="str">
        <f>IF(A805="",IF(A804="","",SUM($D$6:D804)),($B$6/$I$1))</f>
        <v/>
      </c>
      <c r="E805" s="2" t="str">
        <f>IF(A805="",IF(A804="","",SUM($E$6:E804)),C805+D805)</f>
        <v/>
      </c>
      <c r="G805" s="1" t="str">
        <f t="shared" si="82"/>
        <v/>
      </c>
      <c r="H805" s="2" t="str">
        <f t="shared" si="83"/>
        <v/>
      </c>
      <c r="I805" s="2" t="str">
        <f>IF(G805="",IF(G804="","",SUM($I$6:I804)),H805*$C$2)</f>
        <v/>
      </c>
      <c r="J805" s="2" t="str">
        <f>IF(G805="",IF(G804="","",SUM($J$6:J804)),K805-I805)</f>
        <v/>
      </c>
      <c r="K805" s="2" t="str">
        <f>IF(G805="",IF(G804="","",SUM(K$6:K804)),$H$6*(100%+$C$2)^$I$1*$C$2/((100%+$C$2)^$I$1-1))</f>
        <v/>
      </c>
    </row>
    <row r="806" spans="1:11" x14ac:dyDescent="0.35">
      <c r="A806" s="1" t="str">
        <f t="shared" si="80"/>
        <v/>
      </c>
      <c r="B806" s="2" t="str">
        <f t="shared" si="81"/>
        <v/>
      </c>
      <c r="C806" s="2" t="str">
        <f>IF(A806="",IF(A805="","",SUM($C$6:C805)),B806*$C$2)</f>
        <v/>
      </c>
      <c r="D806" s="2" t="str">
        <f>IF(A806="",IF(A805="","",SUM($D$6:D805)),($B$6/$I$1))</f>
        <v/>
      </c>
      <c r="E806" s="2" t="str">
        <f>IF(A806="",IF(A805="","",SUM($E$6:E805)),C806+D806)</f>
        <v/>
      </c>
      <c r="G806" s="1" t="str">
        <f t="shared" si="82"/>
        <v/>
      </c>
      <c r="H806" s="2" t="str">
        <f t="shared" si="83"/>
        <v/>
      </c>
      <c r="I806" s="2" t="str">
        <f>IF(G806="",IF(G805="","",SUM($I$6:I805)),H806*$C$2)</f>
        <v/>
      </c>
      <c r="J806" s="2" t="str">
        <f>IF(G806="",IF(G805="","",SUM($J$6:J805)),K806-I806)</f>
        <v/>
      </c>
      <c r="K806" s="2" t="str">
        <f>IF(G806="",IF(G805="","",SUM(K$6:K805)),$H$6*(100%+$C$2)^$I$1*$C$2/((100%+$C$2)^$I$1-1))</f>
        <v/>
      </c>
    </row>
    <row r="807" spans="1:11" x14ac:dyDescent="0.35">
      <c r="A807" s="1" t="str">
        <f t="shared" si="80"/>
        <v/>
      </c>
      <c r="B807" s="2" t="str">
        <f t="shared" si="81"/>
        <v/>
      </c>
      <c r="C807" s="2" t="str">
        <f>IF(A807="",IF(A806="","",SUM($C$6:C806)),B807*$C$2)</f>
        <v/>
      </c>
      <c r="D807" s="2" t="str">
        <f>IF(A807="",IF(A806="","",SUM($D$6:D806)),($B$6/$I$1))</f>
        <v/>
      </c>
      <c r="E807" s="2" t="str">
        <f>IF(A807="",IF(A806="","",SUM($E$6:E806)),C807+D807)</f>
        <v/>
      </c>
      <c r="G807" s="1" t="str">
        <f t="shared" si="82"/>
        <v/>
      </c>
      <c r="H807" s="2" t="str">
        <f t="shared" si="83"/>
        <v/>
      </c>
      <c r="I807" s="2" t="str">
        <f>IF(G807="",IF(G806="","",SUM($I$6:I806)),H807*$C$2)</f>
        <v/>
      </c>
      <c r="J807" s="2" t="str">
        <f>IF(G807="",IF(G806="","",SUM($J$6:J806)),K807-I807)</f>
        <v/>
      </c>
      <c r="K807" s="2" t="str">
        <f>IF(G807="",IF(G806="","",SUM(K$6:K806)),$H$6*(100%+$C$2)^$I$1*$C$2/((100%+$C$2)^$I$1-1))</f>
        <v/>
      </c>
    </row>
    <row r="808" spans="1:11" x14ac:dyDescent="0.35">
      <c r="A808" s="1" t="str">
        <f t="shared" si="80"/>
        <v/>
      </c>
      <c r="B808" s="2" t="str">
        <f t="shared" si="81"/>
        <v/>
      </c>
      <c r="C808" s="2" t="str">
        <f>IF(A808="",IF(A807="","",SUM($C$6:C807)),B808*$C$2)</f>
        <v/>
      </c>
      <c r="D808" s="2" t="str">
        <f>IF(A808="",IF(A807="","",SUM($D$6:D807)),($B$6/$I$1))</f>
        <v/>
      </c>
      <c r="E808" s="2" t="str">
        <f>IF(A808="",IF(A807="","",SUM($E$6:E807)),C808+D808)</f>
        <v/>
      </c>
      <c r="G808" s="1" t="str">
        <f t="shared" si="82"/>
        <v/>
      </c>
      <c r="H808" s="2" t="str">
        <f t="shared" si="83"/>
        <v/>
      </c>
      <c r="I808" s="2" t="str">
        <f>IF(G808="",IF(G807="","",SUM($I$6:I807)),H808*$C$2)</f>
        <v/>
      </c>
      <c r="J808" s="2" t="str">
        <f>IF(G808="",IF(G807="","",SUM($J$6:J807)),K808-I808)</f>
        <v/>
      </c>
      <c r="K808" s="2" t="str">
        <f>IF(G808="",IF(G807="","",SUM(K$6:K807)),$H$6*(100%+$C$2)^$I$1*$C$2/((100%+$C$2)^$I$1-1))</f>
        <v/>
      </c>
    </row>
    <row r="809" spans="1:11" x14ac:dyDescent="0.35">
      <c r="A809" s="1" t="str">
        <f t="shared" si="80"/>
        <v/>
      </c>
      <c r="B809" s="2" t="str">
        <f t="shared" si="81"/>
        <v/>
      </c>
      <c r="C809" s="2" t="str">
        <f>IF(A809="",IF(A808="","",SUM($C$6:C808)),B809*$C$2)</f>
        <v/>
      </c>
      <c r="D809" s="2" t="str">
        <f>IF(A809="",IF(A808="","",SUM($D$6:D808)),($B$6/$I$1))</f>
        <v/>
      </c>
      <c r="E809" s="2" t="str">
        <f>IF(A809="",IF(A808="","",SUM($E$6:E808)),C809+D809)</f>
        <v/>
      </c>
      <c r="G809" s="1" t="str">
        <f t="shared" si="82"/>
        <v/>
      </c>
      <c r="H809" s="2" t="str">
        <f t="shared" si="83"/>
        <v/>
      </c>
      <c r="I809" s="2" t="str">
        <f>IF(G809="",IF(G808="","",SUM($I$6:I808)),H809*$C$2)</f>
        <v/>
      </c>
      <c r="J809" s="2" t="str">
        <f>IF(G809="",IF(G808="","",SUM($J$6:J808)),K809-I809)</f>
        <v/>
      </c>
      <c r="K809" s="2" t="str">
        <f>IF(G809="",IF(G808="","",SUM(K$6:K808)),$H$6*(100%+$C$2)^$I$1*$C$2/((100%+$C$2)^$I$1-1))</f>
        <v/>
      </c>
    </row>
    <row r="810" spans="1:11" x14ac:dyDescent="0.35">
      <c r="A810" s="1" t="str">
        <f t="shared" si="80"/>
        <v/>
      </c>
      <c r="B810" s="2" t="str">
        <f t="shared" si="81"/>
        <v/>
      </c>
      <c r="C810" s="2" t="str">
        <f>IF(A810="",IF(A809="","",SUM($C$6:C809)),B810*$C$2)</f>
        <v/>
      </c>
      <c r="D810" s="2" t="str">
        <f>IF(A810="",IF(A809="","",SUM($D$6:D809)),($B$6/$I$1))</f>
        <v/>
      </c>
      <c r="E810" s="2" t="str">
        <f>IF(A810="",IF(A809="","",SUM($E$6:E809)),C810+D810)</f>
        <v/>
      </c>
      <c r="G810" s="1" t="str">
        <f t="shared" si="82"/>
        <v/>
      </c>
      <c r="H810" s="2" t="str">
        <f t="shared" si="83"/>
        <v/>
      </c>
      <c r="I810" s="2" t="str">
        <f>IF(G810="",IF(G809="","",SUM($I$6:I809)),H810*$C$2)</f>
        <v/>
      </c>
      <c r="J810" s="2" t="str">
        <f>IF(G810="",IF(G809="","",SUM($J$6:J809)),K810-I810)</f>
        <v/>
      </c>
      <c r="K810" s="2" t="str">
        <f>IF(G810="",IF(G809="","",SUM(K$6:K809)),$H$6*(100%+$C$2)^$I$1*$C$2/((100%+$C$2)^$I$1-1))</f>
        <v/>
      </c>
    </row>
    <row r="811" spans="1:11" x14ac:dyDescent="0.35">
      <c r="A811" s="1" t="str">
        <f t="shared" si="80"/>
        <v/>
      </c>
      <c r="B811" s="2" t="str">
        <f t="shared" si="81"/>
        <v/>
      </c>
      <c r="C811" s="2" t="str">
        <f>IF(A811="",IF(A810="","",SUM($C$6:C810)),B811*$C$2)</f>
        <v/>
      </c>
      <c r="D811" s="2" t="str">
        <f>IF(A811="",IF(A810="","",SUM($D$6:D810)),($B$6/$I$1))</f>
        <v/>
      </c>
      <c r="E811" s="2" t="str">
        <f>IF(A811="",IF(A810="","",SUM($E$6:E810)),C811+D811)</f>
        <v/>
      </c>
      <c r="G811" s="1" t="str">
        <f t="shared" si="82"/>
        <v/>
      </c>
      <c r="H811" s="2" t="str">
        <f t="shared" si="83"/>
        <v/>
      </c>
      <c r="I811" s="2" t="str">
        <f>IF(G811="",IF(G810="","",SUM($I$6:I810)),H811*$C$2)</f>
        <v/>
      </c>
      <c r="J811" s="2" t="str">
        <f>IF(G811="",IF(G810="","",SUM($J$6:J810)),K811-I811)</f>
        <v/>
      </c>
      <c r="K811" s="2" t="str">
        <f>IF(G811="",IF(G810="","",SUM(K$6:K810)),$H$6*(100%+$C$2)^$I$1*$C$2/((100%+$C$2)^$I$1-1))</f>
        <v/>
      </c>
    </row>
    <row r="812" spans="1:11" x14ac:dyDescent="0.35">
      <c r="A812" s="1" t="str">
        <f t="shared" si="80"/>
        <v/>
      </c>
      <c r="B812" s="2" t="str">
        <f t="shared" si="81"/>
        <v/>
      </c>
      <c r="C812" s="2" t="str">
        <f>IF(A812="",IF(A811="","",SUM($C$6:C811)),B812*$C$2)</f>
        <v/>
      </c>
      <c r="D812" s="2" t="str">
        <f>IF(A812="",IF(A811="","",SUM($D$6:D811)),($B$6/$I$1))</f>
        <v/>
      </c>
      <c r="E812" s="2" t="str">
        <f>IF(A812="",IF(A811="","",SUM($E$6:E811)),C812+D812)</f>
        <v/>
      </c>
      <c r="G812" s="1" t="str">
        <f t="shared" si="82"/>
        <v/>
      </c>
      <c r="H812" s="2" t="str">
        <f t="shared" si="83"/>
        <v/>
      </c>
      <c r="I812" s="2" t="str">
        <f>IF(G812="",IF(G811="","",SUM($I$6:I811)),H812*$C$2)</f>
        <v/>
      </c>
      <c r="J812" s="2" t="str">
        <f>IF(G812="",IF(G811="","",SUM($J$6:J811)),K812-I812)</f>
        <v/>
      </c>
      <c r="K812" s="2" t="str">
        <f>IF(G812="",IF(G811="","",SUM(K$6:K811)),$H$6*(100%+$C$2)^$I$1*$C$2/((100%+$C$2)^$I$1-1))</f>
        <v/>
      </c>
    </row>
    <row r="813" spans="1:11" x14ac:dyDescent="0.35">
      <c r="A813" s="1" t="str">
        <f t="shared" si="80"/>
        <v/>
      </c>
      <c r="B813" s="2" t="str">
        <f t="shared" si="81"/>
        <v/>
      </c>
      <c r="C813" s="2" t="str">
        <f>IF(A813="",IF(A812="","",SUM($C$6:C812)),B813*$C$2)</f>
        <v/>
      </c>
      <c r="D813" s="2" t="str">
        <f>IF(A813="",IF(A812="","",SUM($D$6:D812)),($B$6/$I$1))</f>
        <v/>
      </c>
      <c r="E813" s="2" t="str">
        <f>IF(A813="",IF(A812="","",SUM($E$6:E812)),C813+D813)</f>
        <v/>
      </c>
      <c r="G813" s="1" t="str">
        <f t="shared" si="82"/>
        <v/>
      </c>
      <c r="H813" s="2" t="str">
        <f t="shared" si="83"/>
        <v/>
      </c>
      <c r="I813" s="2" t="str">
        <f>IF(G813="",IF(G812="","",SUM($I$6:I812)),H813*$C$2)</f>
        <v/>
      </c>
      <c r="J813" s="2" t="str">
        <f>IF(G813="",IF(G812="","",SUM($J$6:J812)),K813-I813)</f>
        <v/>
      </c>
      <c r="K813" s="2" t="str">
        <f>IF(G813="",IF(G812="","",SUM(K$6:K812)),$H$6*(100%+$C$2)^$I$1*$C$2/((100%+$C$2)^$I$1-1))</f>
        <v/>
      </c>
    </row>
    <row r="814" spans="1:11" x14ac:dyDescent="0.35">
      <c r="A814" s="1" t="str">
        <f t="shared" si="80"/>
        <v/>
      </c>
      <c r="B814" s="2" t="str">
        <f t="shared" si="81"/>
        <v/>
      </c>
      <c r="C814" s="2" t="str">
        <f>IF(A814="",IF(A813="","",SUM($C$6:C813)),B814*$C$2)</f>
        <v/>
      </c>
      <c r="D814" s="2" t="str">
        <f>IF(A814="",IF(A813="","",SUM($D$6:D813)),($B$6/$I$1))</f>
        <v/>
      </c>
      <c r="E814" s="2" t="str">
        <f>IF(A814="",IF(A813="","",SUM($E$6:E813)),C814+D814)</f>
        <v/>
      </c>
      <c r="G814" s="1" t="str">
        <f t="shared" si="82"/>
        <v/>
      </c>
      <c r="H814" s="2" t="str">
        <f t="shared" si="83"/>
        <v/>
      </c>
      <c r="I814" s="2" t="str">
        <f>IF(G814="",IF(G813="","",SUM($I$6:I813)),H814*$C$2)</f>
        <v/>
      </c>
      <c r="J814" s="2" t="str">
        <f>IF(G814="",IF(G813="","",SUM($J$6:J813)),K814-I814)</f>
        <v/>
      </c>
      <c r="K814" s="2" t="str">
        <f>IF(G814="",IF(G813="","",SUM(K$6:K813)),$H$6*(100%+$C$2)^$I$1*$C$2/((100%+$C$2)^$I$1-1))</f>
        <v/>
      </c>
    </row>
    <row r="815" spans="1:11" x14ac:dyDescent="0.35">
      <c r="A815" s="1" t="str">
        <f t="shared" si="80"/>
        <v/>
      </c>
      <c r="B815" s="2" t="str">
        <f t="shared" si="81"/>
        <v/>
      </c>
      <c r="C815" s="2" t="str">
        <f>IF(A815="",IF(A814="","",SUM($C$6:C814)),B815*$C$2)</f>
        <v/>
      </c>
      <c r="D815" s="2" t="str">
        <f>IF(A815="",IF(A814="","",SUM($D$6:D814)),($B$6/$I$1))</f>
        <v/>
      </c>
      <c r="E815" s="2" t="str">
        <f>IF(A815="",IF(A814="","",SUM($E$6:E814)),C815+D815)</f>
        <v/>
      </c>
      <c r="G815" s="1" t="str">
        <f t="shared" si="82"/>
        <v/>
      </c>
      <c r="H815" s="2" t="str">
        <f t="shared" si="83"/>
        <v/>
      </c>
      <c r="I815" s="2" t="str">
        <f>IF(G815="",IF(G814="","",SUM($I$6:I814)),H815*$C$2)</f>
        <v/>
      </c>
      <c r="J815" s="2" t="str">
        <f>IF(G815="",IF(G814="","",SUM($J$6:J814)),K815-I815)</f>
        <v/>
      </c>
      <c r="K815" s="2" t="str">
        <f>IF(G815="",IF(G814="","",SUM(K$6:K814)),$H$6*(100%+$C$2)^$I$1*$C$2/((100%+$C$2)^$I$1-1))</f>
        <v/>
      </c>
    </row>
    <row r="816" spans="1:11" x14ac:dyDescent="0.35">
      <c r="A816" s="1" t="str">
        <f t="shared" si="80"/>
        <v/>
      </c>
      <c r="B816" s="2" t="str">
        <f t="shared" si="81"/>
        <v/>
      </c>
      <c r="C816" s="2" t="str">
        <f>IF(A816="",IF(A815="","",SUM($C$6:C815)),B816*$C$2)</f>
        <v/>
      </c>
      <c r="D816" s="2" t="str">
        <f>IF(A816="",IF(A815="","",SUM($D$6:D815)),($B$6/$I$1))</f>
        <v/>
      </c>
      <c r="E816" s="2" t="str">
        <f>IF(A816="",IF(A815="","",SUM($E$6:E815)),C816+D816)</f>
        <v/>
      </c>
      <c r="G816" s="1" t="str">
        <f t="shared" si="82"/>
        <v/>
      </c>
      <c r="H816" s="2" t="str">
        <f t="shared" si="83"/>
        <v/>
      </c>
      <c r="I816" s="2" t="str">
        <f>IF(G816="",IF(G815="","",SUM($I$6:I815)),H816*$C$2)</f>
        <v/>
      </c>
      <c r="J816" s="2" t="str">
        <f>IF(G816="",IF(G815="","",SUM($J$6:J815)),K816-I816)</f>
        <v/>
      </c>
      <c r="K816" s="2" t="str">
        <f>IF(G816="",IF(G815="","",SUM(K$6:K815)),$H$6*(100%+$C$2)^$I$1*$C$2/((100%+$C$2)^$I$1-1))</f>
        <v/>
      </c>
    </row>
    <row r="817" spans="1:11" x14ac:dyDescent="0.35">
      <c r="A817" s="1" t="str">
        <f t="shared" si="80"/>
        <v/>
      </c>
      <c r="B817" s="2" t="str">
        <f t="shared" si="81"/>
        <v/>
      </c>
      <c r="C817" s="2" t="str">
        <f>IF(A817="",IF(A816="","",SUM($C$6:C816)),B817*$C$2)</f>
        <v/>
      </c>
      <c r="D817" s="2" t="str">
        <f>IF(A817="",IF(A816="","",SUM($D$6:D816)),($B$6/$I$1))</f>
        <v/>
      </c>
      <c r="E817" s="2" t="str">
        <f>IF(A817="",IF(A816="","",SUM($E$6:E816)),C817+D817)</f>
        <v/>
      </c>
      <c r="G817" s="1" t="str">
        <f t="shared" si="82"/>
        <v/>
      </c>
      <c r="H817" s="2" t="str">
        <f t="shared" si="83"/>
        <v/>
      </c>
      <c r="I817" s="2" t="str">
        <f>IF(G817="",IF(G816="","",SUM($I$6:I816)),H817*$C$2)</f>
        <v/>
      </c>
      <c r="J817" s="2" t="str">
        <f>IF(G817="",IF(G816="","",SUM($J$6:J816)),K817-I817)</f>
        <v/>
      </c>
      <c r="K817" s="2" t="str">
        <f>IF(G817="",IF(G816="","",SUM(K$6:K816)),$H$6*(100%+$C$2)^$I$1*$C$2/((100%+$C$2)^$I$1-1))</f>
        <v/>
      </c>
    </row>
    <row r="818" spans="1:11" x14ac:dyDescent="0.35">
      <c r="A818" s="1" t="str">
        <f t="shared" si="80"/>
        <v/>
      </c>
      <c r="B818" s="2" t="str">
        <f t="shared" si="81"/>
        <v/>
      </c>
      <c r="C818" s="2" t="str">
        <f>IF(A818="",IF(A817="","",SUM($C$6:C817)),B818*$C$2)</f>
        <v/>
      </c>
      <c r="D818" s="2" t="str">
        <f>IF(A818="",IF(A817="","",SUM($D$6:D817)),($B$6/$I$1))</f>
        <v/>
      </c>
      <c r="E818" s="2" t="str">
        <f>IF(A818="",IF(A817="","",SUM($E$6:E817)),C818+D818)</f>
        <v/>
      </c>
      <c r="G818" s="1" t="str">
        <f t="shared" si="82"/>
        <v/>
      </c>
      <c r="H818" s="2" t="str">
        <f t="shared" si="83"/>
        <v/>
      </c>
      <c r="I818" s="2" t="str">
        <f>IF(G818="",IF(G817="","",SUM($I$6:I817)),H818*$C$2)</f>
        <v/>
      </c>
      <c r="J818" s="2" t="str">
        <f>IF(G818="",IF(G817="","",SUM($J$6:J817)),K818-I818)</f>
        <v/>
      </c>
      <c r="K818" s="2" t="str">
        <f>IF(G818="",IF(G817="","",SUM(K$6:K817)),$H$6*(100%+$C$2)^$I$1*$C$2/((100%+$C$2)^$I$1-1))</f>
        <v/>
      </c>
    </row>
    <row r="819" spans="1:11" x14ac:dyDescent="0.35">
      <c r="A819" s="1" t="str">
        <f t="shared" si="80"/>
        <v/>
      </c>
      <c r="B819" s="2" t="str">
        <f t="shared" si="81"/>
        <v/>
      </c>
      <c r="C819" s="2" t="str">
        <f>IF(A819="",IF(A818="","",SUM($C$6:C818)),B819*$C$2)</f>
        <v/>
      </c>
      <c r="D819" s="2" t="str">
        <f>IF(A819="",IF(A818="","",SUM($D$6:D818)),($B$6/$I$1))</f>
        <v/>
      </c>
      <c r="E819" s="2" t="str">
        <f>IF(A819="",IF(A818="","",SUM($E$6:E818)),C819+D819)</f>
        <v/>
      </c>
      <c r="G819" s="1" t="str">
        <f t="shared" si="82"/>
        <v/>
      </c>
      <c r="H819" s="2" t="str">
        <f t="shared" si="83"/>
        <v/>
      </c>
      <c r="I819" s="2" t="str">
        <f>IF(G819="",IF(G818="","",SUM($I$6:I818)),H819*$C$2)</f>
        <v/>
      </c>
      <c r="J819" s="2" t="str">
        <f>IF(G819="",IF(G818="","",SUM($J$6:J818)),K819-I819)</f>
        <v/>
      </c>
      <c r="K819" s="2" t="str">
        <f>IF(G819="",IF(G818="","",SUM(K$6:K818)),$H$6*(100%+$C$2)^$I$1*$C$2/((100%+$C$2)^$I$1-1))</f>
        <v/>
      </c>
    </row>
    <row r="820" spans="1:11" x14ac:dyDescent="0.35">
      <c r="A820" s="1" t="str">
        <f t="shared" si="80"/>
        <v/>
      </c>
      <c r="B820" s="2" t="str">
        <f t="shared" si="81"/>
        <v/>
      </c>
      <c r="C820" s="2" t="str">
        <f>IF(A820="",IF(A819="","",SUM($C$6:C819)),B820*$C$2)</f>
        <v/>
      </c>
      <c r="D820" s="2" t="str">
        <f>IF(A820="",IF(A819="","",SUM($D$6:D819)),($B$6/$I$1))</f>
        <v/>
      </c>
      <c r="E820" s="2" t="str">
        <f>IF(A820="",IF(A819="","",SUM($E$6:E819)),C820+D820)</f>
        <v/>
      </c>
      <c r="G820" s="1" t="str">
        <f t="shared" si="82"/>
        <v/>
      </c>
      <c r="H820" s="2" t="str">
        <f t="shared" si="83"/>
        <v/>
      </c>
      <c r="I820" s="2" t="str">
        <f>IF(G820="",IF(G819="","",SUM($I$6:I819)),H820*$C$2)</f>
        <v/>
      </c>
      <c r="J820" s="2" t="str">
        <f>IF(G820="",IF(G819="","",SUM($J$6:J819)),K820-I820)</f>
        <v/>
      </c>
      <c r="K820" s="2" t="str">
        <f>IF(G820="",IF(G819="","",SUM(K$6:K819)),$H$6*(100%+$C$2)^$I$1*$C$2/((100%+$C$2)^$I$1-1))</f>
        <v/>
      </c>
    </row>
    <row r="821" spans="1:11" x14ac:dyDescent="0.35">
      <c r="A821" s="1" t="str">
        <f t="shared" si="80"/>
        <v/>
      </c>
      <c r="B821" s="2" t="str">
        <f t="shared" si="81"/>
        <v/>
      </c>
      <c r="C821" s="2" t="str">
        <f>IF(A821="",IF(A820="","",SUM($C$6:C820)),B821*$C$2)</f>
        <v/>
      </c>
      <c r="D821" s="2" t="str">
        <f>IF(A821="",IF(A820="","",SUM($D$6:D820)),($B$6/$I$1))</f>
        <v/>
      </c>
      <c r="E821" s="2" t="str">
        <f>IF(A821="",IF(A820="","",SUM($E$6:E820)),C821+D821)</f>
        <v/>
      </c>
      <c r="G821" s="1" t="str">
        <f t="shared" si="82"/>
        <v/>
      </c>
      <c r="H821" s="2" t="str">
        <f t="shared" si="83"/>
        <v/>
      </c>
      <c r="I821" s="2" t="str">
        <f>IF(G821="",IF(G820="","",SUM($I$6:I820)),H821*$C$2)</f>
        <v/>
      </c>
      <c r="J821" s="2" t="str">
        <f>IF(G821="",IF(G820="","",SUM($J$6:J820)),K821-I821)</f>
        <v/>
      </c>
      <c r="K821" s="2" t="str">
        <f>IF(G821="",IF(G820="","",SUM(K$6:K820)),$H$6*(100%+$C$2)^$I$1*$C$2/((100%+$C$2)^$I$1-1))</f>
        <v/>
      </c>
    </row>
    <row r="822" spans="1:11" x14ac:dyDescent="0.35">
      <c r="A822" s="1" t="str">
        <f t="shared" si="80"/>
        <v/>
      </c>
      <c r="B822" s="2" t="str">
        <f t="shared" si="81"/>
        <v/>
      </c>
      <c r="C822" s="2" t="str">
        <f>IF(A822="",IF(A821="","",SUM($C$6:C821)),B822*$C$2)</f>
        <v/>
      </c>
      <c r="D822" s="2" t="str">
        <f>IF(A822="",IF(A821="","",SUM($D$6:D821)),($B$6/$I$1))</f>
        <v/>
      </c>
      <c r="E822" s="2" t="str">
        <f>IF(A822="",IF(A821="","",SUM($E$6:E821)),C822+D822)</f>
        <v/>
      </c>
      <c r="G822" s="1" t="str">
        <f t="shared" si="82"/>
        <v/>
      </c>
      <c r="H822" s="2" t="str">
        <f t="shared" si="83"/>
        <v/>
      </c>
      <c r="I822" s="2" t="str">
        <f>IF(G822="",IF(G821="","",SUM($I$6:I821)),H822*$C$2)</f>
        <v/>
      </c>
      <c r="J822" s="2" t="str">
        <f>IF(G822="",IF(G821="","",SUM($J$6:J821)),K822-I822)</f>
        <v/>
      </c>
      <c r="K822" s="2" t="str">
        <f>IF(G822="",IF(G821="","",SUM(K$6:K821)),$H$6*(100%+$C$2)^$I$1*$C$2/((100%+$C$2)^$I$1-1))</f>
        <v/>
      </c>
    </row>
    <row r="823" spans="1:11" x14ac:dyDescent="0.35">
      <c r="A823" s="1" t="str">
        <f t="shared" si="80"/>
        <v/>
      </c>
      <c r="B823" s="2" t="str">
        <f t="shared" si="81"/>
        <v/>
      </c>
      <c r="C823" s="2" t="str">
        <f>IF(A823="",IF(A822="","",SUM($C$6:C822)),B823*$C$2)</f>
        <v/>
      </c>
      <c r="D823" s="2" t="str">
        <f>IF(A823="",IF(A822="","",SUM($D$6:D822)),($B$6/$I$1))</f>
        <v/>
      </c>
      <c r="E823" s="2" t="str">
        <f>IF(A823="",IF(A822="","",SUM($E$6:E822)),C823+D823)</f>
        <v/>
      </c>
      <c r="G823" s="1" t="str">
        <f t="shared" si="82"/>
        <v/>
      </c>
      <c r="H823" s="2" t="str">
        <f t="shared" si="83"/>
        <v/>
      </c>
      <c r="I823" s="2" t="str">
        <f>IF(G823="",IF(G822="","",SUM($I$6:I822)),H823*$C$2)</f>
        <v/>
      </c>
      <c r="J823" s="2" t="str">
        <f>IF(G823="",IF(G822="","",SUM($J$6:J822)),K823-I823)</f>
        <v/>
      </c>
      <c r="K823" s="2" t="str">
        <f>IF(G823="",IF(G822="","",SUM(K$6:K822)),$H$6*(100%+$C$2)^$I$1*$C$2/((100%+$C$2)^$I$1-1))</f>
        <v/>
      </c>
    </row>
    <row r="824" spans="1:11" x14ac:dyDescent="0.35">
      <c r="A824" s="1" t="str">
        <f t="shared" si="80"/>
        <v/>
      </c>
      <c r="B824" s="2" t="str">
        <f t="shared" si="81"/>
        <v/>
      </c>
      <c r="C824" s="2" t="str">
        <f>IF(A824="",IF(A823="","",SUM($C$6:C823)),B824*$C$2)</f>
        <v/>
      </c>
      <c r="D824" s="2" t="str">
        <f>IF(A824="",IF(A823="","",SUM($D$6:D823)),($B$6/$I$1))</f>
        <v/>
      </c>
      <c r="E824" s="2" t="str">
        <f>IF(A824="",IF(A823="","",SUM($E$6:E823)),C824+D824)</f>
        <v/>
      </c>
      <c r="G824" s="1" t="str">
        <f t="shared" si="82"/>
        <v/>
      </c>
      <c r="H824" s="2" t="str">
        <f t="shared" si="83"/>
        <v/>
      </c>
      <c r="I824" s="2" t="str">
        <f>IF(G824="",IF(G823="","",SUM($I$6:I823)),H824*$C$2)</f>
        <v/>
      </c>
      <c r="J824" s="2" t="str">
        <f>IF(G824="",IF(G823="","",SUM($J$6:J823)),K824-I824)</f>
        <v/>
      </c>
      <c r="K824" s="2" t="str">
        <f>IF(G824="",IF(G823="","",SUM(K$6:K823)),$H$6*(100%+$C$2)^$I$1*$C$2/((100%+$C$2)^$I$1-1))</f>
        <v/>
      </c>
    </row>
    <row r="825" spans="1:11" x14ac:dyDescent="0.35">
      <c r="A825" s="1" t="str">
        <f t="shared" si="80"/>
        <v/>
      </c>
      <c r="B825" s="2" t="str">
        <f t="shared" si="81"/>
        <v/>
      </c>
      <c r="C825" s="2" t="str">
        <f>IF(A825="",IF(A824="","",SUM($C$6:C824)),B825*$C$2)</f>
        <v/>
      </c>
      <c r="D825" s="2" t="str">
        <f>IF(A825="",IF(A824="","",SUM($D$6:D824)),($B$6/$I$1))</f>
        <v/>
      </c>
      <c r="E825" s="2" t="str">
        <f>IF(A825="",IF(A824="","",SUM($E$6:E824)),C825+D825)</f>
        <v/>
      </c>
      <c r="G825" s="1" t="str">
        <f t="shared" si="82"/>
        <v/>
      </c>
      <c r="H825" s="2" t="str">
        <f t="shared" si="83"/>
        <v/>
      </c>
      <c r="I825" s="2" t="str">
        <f>IF(G825="",IF(G824="","",SUM($I$6:I824)),H825*$C$2)</f>
        <v/>
      </c>
      <c r="J825" s="2" t="str">
        <f>IF(G825="",IF(G824="","",SUM($J$6:J824)),K825-I825)</f>
        <v/>
      </c>
      <c r="K825" s="2" t="str">
        <f>IF(G825="",IF(G824="","",SUM(K$6:K824)),$H$6*(100%+$C$2)^$I$1*$C$2/((100%+$C$2)^$I$1-1))</f>
        <v/>
      </c>
    </row>
    <row r="826" spans="1:11" x14ac:dyDescent="0.35">
      <c r="A826" s="1" t="str">
        <f t="shared" si="80"/>
        <v/>
      </c>
      <c r="B826" s="2" t="str">
        <f t="shared" si="81"/>
        <v/>
      </c>
      <c r="C826" s="2" t="str">
        <f>IF(A826="",IF(A825="","",SUM($C$6:C825)),B826*$C$2)</f>
        <v/>
      </c>
      <c r="D826" s="2" t="str">
        <f>IF(A826="",IF(A825="","",SUM($D$6:D825)),($B$6/$I$1))</f>
        <v/>
      </c>
      <c r="E826" s="2" t="str">
        <f>IF(A826="",IF(A825="","",SUM($E$6:E825)),C826+D826)</f>
        <v/>
      </c>
      <c r="G826" s="1" t="str">
        <f t="shared" si="82"/>
        <v/>
      </c>
      <c r="H826" s="2" t="str">
        <f t="shared" si="83"/>
        <v/>
      </c>
      <c r="I826" s="2" t="str">
        <f>IF(G826="",IF(G825="","",SUM($I$6:I825)),H826*$C$2)</f>
        <v/>
      </c>
      <c r="J826" s="2" t="str">
        <f>IF(G826="",IF(G825="","",SUM($J$6:J825)),K826-I826)</f>
        <v/>
      </c>
      <c r="K826" s="2" t="str">
        <f>IF(G826="",IF(G825="","",SUM(K$6:K825)),$H$6*(100%+$C$2)^$I$1*$C$2/((100%+$C$2)^$I$1-1))</f>
        <v/>
      </c>
    </row>
    <row r="827" spans="1:11" x14ac:dyDescent="0.35">
      <c r="A827" s="1" t="str">
        <f t="shared" si="80"/>
        <v/>
      </c>
      <c r="B827" s="2" t="str">
        <f t="shared" si="81"/>
        <v/>
      </c>
      <c r="C827" s="2" t="str">
        <f>IF(A827="",IF(A826="","",SUM($C$6:C826)),B827*$C$2)</f>
        <v/>
      </c>
      <c r="D827" s="2" t="str">
        <f>IF(A827="",IF(A826="","",SUM($D$6:D826)),($B$6/$I$1))</f>
        <v/>
      </c>
      <c r="E827" s="2" t="str">
        <f>IF(A827="",IF(A826="","",SUM($E$6:E826)),C827+D827)</f>
        <v/>
      </c>
      <c r="G827" s="1" t="str">
        <f t="shared" si="82"/>
        <v/>
      </c>
      <c r="H827" s="2" t="str">
        <f t="shared" si="83"/>
        <v/>
      </c>
      <c r="I827" s="2" t="str">
        <f>IF(G827="",IF(G826="","",SUM($I$6:I826)),H827*$C$2)</f>
        <v/>
      </c>
      <c r="J827" s="2" t="str">
        <f>IF(G827="",IF(G826="","",SUM($J$6:J826)),K827-I827)</f>
        <v/>
      </c>
      <c r="K827" s="2" t="str">
        <f>IF(G827="",IF(G826="","",SUM(K$6:K826)),$H$6*(100%+$C$2)^$I$1*$C$2/((100%+$C$2)^$I$1-1))</f>
        <v/>
      </c>
    </row>
    <row r="828" spans="1:11" x14ac:dyDescent="0.35">
      <c r="A828" s="1" t="str">
        <f t="shared" si="80"/>
        <v/>
      </c>
      <c r="B828" s="2" t="str">
        <f t="shared" si="81"/>
        <v/>
      </c>
      <c r="C828" s="2" t="str">
        <f>IF(A828="",IF(A827="","",SUM($C$6:C827)),B828*$C$2)</f>
        <v/>
      </c>
      <c r="D828" s="2" t="str">
        <f>IF(A828="",IF(A827="","",SUM($D$6:D827)),($B$6/$I$1))</f>
        <v/>
      </c>
      <c r="E828" s="2" t="str">
        <f>IF(A828="",IF(A827="","",SUM($E$6:E827)),C828+D828)</f>
        <v/>
      </c>
      <c r="G828" s="1" t="str">
        <f t="shared" si="82"/>
        <v/>
      </c>
      <c r="H828" s="2" t="str">
        <f t="shared" si="83"/>
        <v/>
      </c>
      <c r="I828" s="2" t="str">
        <f>IF(G828="",IF(G827="","",SUM($I$6:I827)),H828*$C$2)</f>
        <v/>
      </c>
      <c r="J828" s="2" t="str">
        <f>IF(G828="",IF(G827="","",SUM($J$6:J827)),K828-I828)</f>
        <v/>
      </c>
      <c r="K828" s="2" t="str">
        <f>IF(G828="",IF(G827="","",SUM(K$6:K827)),$H$6*(100%+$C$2)^$I$1*$C$2/((100%+$C$2)^$I$1-1))</f>
        <v/>
      </c>
    </row>
    <row r="829" spans="1:11" x14ac:dyDescent="0.35">
      <c r="A829" s="1" t="str">
        <f t="shared" si="80"/>
        <v/>
      </c>
      <c r="B829" s="2" t="str">
        <f t="shared" si="81"/>
        <v/>
      </c>
      <c r="C829" s="2" t="str">
        <f>IF(A829="",IF(A828="","",SUM($C$6:C828)),B829*$C$2)</f>
        <v/>
      </c>
      <c r="D829" s="2" t="str">
        <f>IF(A829="",IF(A828="","",SUM($D$6:D828)),($B$6/$I$1))</f>
        <v/>
      </c>
      <c r="E829" s="2" t="str">
        <f>IF(A829="",IF(A828="","",SUM($E$6:E828)),C829+D829)</f>
        <v/>
      </c>
      <c r="G829" s="1" t="str">
        <f t="shared" si="82"/>
        <v/>
      </c>
      <c r="H829" s="2" t="str">
        <f t="shared" si="83"/>
        <v/>
      </c>
      <c r="I829" s="2" t="str">
        <f>IF(G829="",IF(G828="","",SUM($I$6:I828)),H829*$C$2)</f>
        <v/>
      </c>
      <c r="J829" s="2" t="str">
        <f>IF(G829="",IF(G828="","",SUM($J$6:J828)),K829-I829)</f>
        <v/>
      </c>
      <c r="K829" s="2" t="str">
        <f>IF(G829="",IF(G828="","",SUM(K$6:K828)),$H$6*(100%+$C$2)^$I$1*$C$2/((100%+$C$2)^$I$1-1))</f>
        <v/>
      </c>
    </row>
    <row r="830" spans="1:11" x14ac:dyDescent="0.35">
      <c r="A830" s="1" t="str">
        <f t="shared" si="80"/>
        <v/>
      </c>
      <c r="B830" s="2" t="str">
        <f t="shared" si="81"/>
        <v/>
      </c>
      <c r="C830" s="2" t="str">
        <f>IF(A830="",IF(A829="","",SUM($C$6:C829)),B830*$C$2)</f>
        <v/>
      </c>
      <c r="D830" s="2" t="str">
        <f>IF(A830="",IF(A829="","",SUM($D$6:D829)),($B$6/$I$1))</f>
        <v/>
      </c>
      <c r="E830" s="2" t="str">
        <f>IF(A830="",IF(A829="","",SUM($E$6:E829)),C830+D830)</f>
        <v/>
      </c>
      <c r="G830" s="1" t="str">
        <f t="shared" si="82"/>
        <v/>
      </c>
      <c r="H830" s="2" t="str">
        <f t="shared" si="83"/>
        <v/>
      </c>
      <c r="I830" s="2" t="str">
        <f>IF(G830="",IF(G829="","",SUM($I$6:I829)),H830*$C$2)</f>
        <v/>
      </c>
      <c r="J830" s="2" t="str">
        <f>IF(G830="",IF(G829="","",SUM($J$6:J829)),K830-I830)</f>
        <v/>
      </c>
      <c r="K830" s="2" t="str">
        <f>IF(G830="",IF(G829="","",SUM(K$6:K829)),$H$6*(100%+$C$2)^$I$1*$C$2/((100%+$C$2)^$I$1-1))</f>
        <v/>
      </c>
    </row>
    <row r="831" spans="1:11" x14ac:dyDescent="0.35">
      <c r="A831" s="1" t="str">
        <f t="shared" si="80"/>
        <v/>
      </c>
      <c r="B831" s="2" t="str">
        <f t="shared" si="81"/>
        <v/>
      </c>
      <c r="C831" s="2" t="str">
        <f>IF(A831="",IF(A830="","",SUM($C$6:C830)),B831*$C$2)</f>
        <v/>
      </c>
      <c r="D831" s="2" t="str">
        <f>IF(A831="",IF(A830="","",SUM($D$6:D830)),($B$6/$I$1))</f>
        <v/>
      </c>
      <c r="E831" s="2" t="str">
        <f>IF(A831="",IF(A830="","",SUM($E$6:E830)),C831+D831)</f>
        <v/>
      </c>
      <c r="G831" s="1" t="str">
        <f t="shared" si="82"/>
        <v/>
      </c>
      <c r="H831" s="2" t="str">
        <f t="shared" si="83"/>
        <v/>
      </c>
      <c r="I831" s="2" t="str">
        <f>IF(G831="",IF(G830="","",SUM($I$6:I830)),H831*$C$2)</f>
        <v/>
      </c>
      <c r="J831" s="2" t="str">
        <f>IF(G831="",IF(G830="","",SUM($J$6:J830)),K831-I831)</f>
        <v/>
      </c>
      <c r="K831" s="2" t="str">
        <f>IF(G831="",IF(G830="","",SUM(K$6:K830)),$H$6*(100%+$C$2)^$I$1*$C$2/((100%+$C$2)^$I$1-1))</f>
        <v/>
      </c>
    </row>
    <row r="832" spans="1:11" x14ac:dyDescent="0.35">
      <c r="A832" s="1" t="str">
        <f t="shared" si="80"/>
        <v/>
      </c>
      <c r="B832" s="2" t="str">
        <f t="shared" si="81"/>
        <v/>
      </c>
      <c r="C832" s="2" t="str">
        <f>IF(A832="",IF(A831="","",SUM($C$6:C831)),B832*$C$2)</f>
        <v/>
      </c>
      <c r="D832" s="2" t="str">
        <f>IF(A832="",IF(A831="","",SUM($D$6:D831)),($B$6/$I$1))</f>
        <v/>
      </c>
      <c r="E832" s="2" t="str">
        <f>IF(A832="",IF(A831="","",SUM($E$6:E831)),C832+D832)</f>
        <v/>
      </c>
      <c r="G832" s="1" t="str">
        <f t="shared" si="82"/>
        <v/>
      </c>
      <c r="H832" s="2" t="str">
        <f t="shared" si="83"/>
        <v/>
      </c>
      <c r="I832" s="2" t="str">
        <f>IF(G832="",IF(G831="","",SUM($I$6:I831)),H832*$C$2)</f>
        <v/>
      </c>
      <c r="J832" s="2" t="str">
        <f>IF(G832="",IF(G831="","",SUM($J$6:J831)),K832-I832)</f>
        <v/>
      </c>
      <c r="K832" s="2" t="str">
        <f>IF(G832="",IF(G831="","",SUM(K$6:K831)),$H$6*(100%+$C$2)^$I$1*$C$2/((100%+$C$2)^$I$1-1))</f>
        <v/>
      </c>
    </row>
    <row r="833" spans="1:11" x14ac:dyDescent="0.35">
      <c r="A833" s="1" t="str">
        <f t="shared" si="80"/>
        <v/>
      </c>
      <c r="B833" s="2" t="str">
        <f t="shared" si="81"/>
        <v/>
      </c>
      <c r="C833" s="2" t="str">
        <f>IF(A833="",IF(A832="","",SUM($C$6:C832)),B833*$C$2)</f>
        <v/>
      </c>
      <c r="D833" s="2" t="str">
        <f>IF(A833="",IF(A832="","",SUM($D$6:D832)),($B$6/$I$1))</f>
        <v/>
      </c>
      <c r="E833" s="2" t="str">
        <f>IF(A833="",IF(A832="","",SUM($E$6:E832)),C833+D833)</f>
        <v/>
      </c>
      <c r="G833" s="1" t="str">
        <f t="shared" si="82"/>
        <v/>
      </c>
      <c r="H833" s="2" t="str">
        <f t="shared" si="83"/>
        <v/>
      </c>
      <c r="I833" s="2" t="str">
        <f>IF(G833="",IF(G832="","",SUM($I$6:I832)),H833*$C$2)</f>
        <v/>
      </c>
      <c r="J833" s="2" t="str">
        <f>IF(G833="",IF(G832="","",SUM($J$6:J832)),K833-I833)</f>
        <v/>
      </c>
      <c r="K833" s="2" t="str">
        <f>IF(G833="",IF(G832="","",SUM(K$6:K832)),$H$6*(100%+$C$2)^$I$1*$C$2/((100%+$C$2)^$I$1-1))</f>
        <v/>
      </c>
    </row>
    <row r="834" spans="1:11" x14ac:dyDescent="0.35">
      <c r="A834" s="1" t="str">
        <f t="shared" si="80"/>
        <v/>
      </c>
      <c r="B834" s="2" t="str">
        <f t="shared" si="81"/>
        <v/>
      </c>
      <c r="C834" s="2" t="str">
        <f>IF(A834="",IF(A833="","",SUM($C$6:C833)),B834*$C$2)</f>
        <v/>
      </c>
      <c r="D834" s="2" t="str">
        <f>IF(A834="",IF(A833="","",SUM($D$6:D833)),($B$6/$I$1))</f>
        <v/>
      </c>
      <c r="E834" s="2" t="str">
        <f>IF(A834="",IF(A833="","",SUM($E$6:E833)),C834+D834)</f>
        <v/>
      </c>
      <c r="G834" s="1" t="str">
        <f t="shared" si="82"/>
        <v/>
      </c>
      <c r="H834" s="2" t="str">
        <f t="shared" si="83"/>
        <v/>
      </c>
      <c r="I834" s="2" t="str">
        <f>IF(G834="",IF(G833="","",SUM($I$6:I833)),H834*$C$2)</f>
        <v/>
      </c>
      <c r="J834" s="2" t="str">
        <f>IF(G834="",IF(G833="","",SUM($J$6:J833)),K834-I834)</f>
        <v/>
      </c>
      <c r="K834" s="2" t="str">
        <f>IF(G834="",IF(G833="","",SUM(K$6:K833)),$H$6*(100%+$C$2)^$I$1*$C$2/((100%+$C$2)^$I$1-1))</f>
        <v/>
      </c>
    </row>
    <row r="835" spans="1:11" x14ac:dyDescent="0.35">
      <c r="A835" s="1" t="str">
        <f t="shared" si="80"/>
        <v/>
      </c>
      <c r="B835" s="2" t="str">
        <f t="shared" si="81"/>
        <v/>
      </c>
      <c r="C835" s="2" t="str">
        <f>IF(A835="",IF(A834="","",SUM($C$6:C834)),B835*$C$2)</f>
        <v/>
      </c>
      <c r="D835" s="2" t="str">
        <f>IF(A835="",IF(A834="","",SUM($D$6:D834)),($B$6/$I$1))</f>
        <v/>
      </c>
      <c r="E835" s="2" t="str">
        <f>IF(A835="",IF(A834="","",SUM($E$6:E834)),C835+D835)</f>
        <v/>
      </c>
      <c r="G835" s="1" t="str">
        <f t="shared" si="82"/>
        <v/>
      </c>
      <c r="H835" s="2" t="str">
        <f t="shared" si="83"/>
        <v/>
      </c>
      <c r="I835" s="2" t="str">
        <f>IF(G835="",IF(G834="","",SUM($I$6:I834)),H835*$C$2)</f>
        <v/>
      </c>
      <c r="J835" s="2" t="str">
        <f>IF(G835="",IF(G834="","",SUM($J$6:J834)),K835-I835)</f>
        <v/>
      </c>
      <c r="K835" s="2" t="str">
        <f>IF(G835="",IF(G834="","",SUM(K$6:K834)),$H$6*(100%+$C$2)^$I$1*$C$2/((100%+$C$2)^$I$1-1))</f>
        <v/>
      </c>
    </row>
    <row r="836" spans="1:11" x14ac:dyDescent="0.35">
      <c r="A836" s="1" t="str">
        <f t="shared" si="80"/>
        <v/>
      </c>
      <c r="B836" s="2" t="str">
        <f t="shared" si="81"/>
        <v/>
      </c>
      <c r="C836" s="2" t="str">
        <f>IF(A836="",IF(A835="","",SUM($C$6:C835)),B836*$C$2)</f>
        <v/>
      </c>
      <c r="D836" s="2" t="str">
        <f>IF(A836="",IF(A835="","",SUM($D$6:D835)),($B$6/$I$1))</f>
        <v/>
      </c>
      <c r="E836" s="2" t="str">
        <f>IF(A836="",IF(A835="","",SUM($E$6:E835)),C836+D836)</f>
        <v/>
      </c>
      <c r="G836" s="1" t="str">
        <f t="shared" si="82"/>
        <v/>
      </c>
      <c r="H836" s="2" t="str">
        <f t="shared" si="83"/>
        <v/>
      </c>
      <c r="I836" s="2" t="str">
        <f>IF(G836="",IF(G835="","",SUM($I$6:I835)),H836*$C$2)</f>
        <v/>
      </c>
      <c r="J836" s="2" t="str">
        <f>IF(G836="",IF(G835="","",SUM($J$6:J835)),K836-I836)</f>
        <v/>
      </c>
      <c r="K836" s="2" t="str">
        <f>IF(G836="",IF(G835="","",SUM(K$6:K835)),$H$6*(100%+$C$2)^$I$1*$C$2/((100%+$C$2)^$I$1-1))</f>
        <v/>
      </c>
    </row>
    <row r="837" spans="1:11" x14ac:dyDescent="0.35">
      <c r="A837" s="1" t="str">
        <f t="shared" si="80"/>
        <v/>
      </c>
      <c r="B837" s="2" t="str">
        <f t="shared" si="81"/>
        <v/>
      </c>
      <c r="C837" s="2" t="str">
        <f>IF(A837="",IF(A836="","",SUM($C$6:C836)),B837*$C$2)</f>
        <v/>
      </c>
      <c r="D837" s="2" t="str">
        <f>IF(A837="",IF(A836="","",SUM($D$6:D836)),($B$6/$I$1))</f>
        <v/>
      </c>
      <c r="E837" s="2" t="str">
        <f>IF(A837="",IF(A836="","",SUM($E$6:E836)),C837+D837)</f>
        <v/>
      </c>
      <c r="G837" s="1" t="str">
        <f t="shared" si="82"/>
        <v/>
      </c>
      <c r="H837" s="2" t="str">
        <f t="shared" si="83"/>
        <v/>
      </c>
      <c r="I837" s="2" t="str">
        <f>IF(G837="",IF(G836="","",SUM($I$6:I836)),H837*$C$2)</f>
        <v/>
      </c>
      <c r="J837" s="2" t="str">
        <f>IF(G837="",IF(G836="","",SUM($J$6:J836)),K837-I837)</f>
        <v/>
      </c>
      <c r="K837" s="2" t="str">
        <f>IF(G837="",IF(G836="","",SUM(K$6:K836)),$H$6*(100%+$C$2)^$I$1*$C$2/((100%+$C$2)^$I$1-1))</f>
        <v/>
      </c>
    </row>
    <row r="838" spans="1:11" x14ac:dyDescent="0.35">
      <c r="A838" s="1" t="str">
        <f t="shared" si="80"/>
        <v/>
      </c>
      <c r="B838" s="2" t="str">
        <f t="shared" si="81"/>
        <v/>
      </c>
      <c r="C838" s="2" t="str">
        <f>IF(A838="",IF(A837="","",SUM($C$6:C837)),B838*$C$2)</f>
        <v/>
      </c>
      <c r="D838" s="2" t="str">
        <f>IF(A838="",IF(A837="","",SUM($D$6:D837)),($B$6/$I$1))</f>
        <v/>
      </c>
      <c r="E838" s="2" t="str">
        <f>IF(A838="",IF(A837="","",SUM($E$6:E837)),C838+D838)</f>
        <v/>
      </c>
      <c r="G838" s="1" t="str">
        <f t="shared" si="82"/>
        <v/>
      </c>
      <c r="H838" s="2" t="str">
        <f t="shared" si="83"/>
        <v/>
      </c>
      <c r="I838" s="2" t="str">
        <f>IF(G838="",IF(G837="","",SUM($I$6:I837)),H838*$C$2)</f>
        <v/>
      </c>
      <c r="J838" s="2" t="str">
        <f>IF(G838="",IF(G837="","",SUM($J$6:J837)),K838-I838)</f>
        <v/>
      </c>
      <c r="K838" s="2" t="str">
        <f>IF(G838="",IF(G837="","",SUM(K$6:K837)),$H$6*(100%+$C$2)^$I$1*$C$2/((100%+$C$2)^$I$1-1))</f>
        <v/>
      </c>
    </row>
    <row r="839" spans="1:11" x14ac:dyDescent="0.35">
      <c r="A839" s="1" t="str">
        <f t="shared" si="80"/>
        <v/>
      </c>
      <c r="B839" s="2" t="str">
        <f t="shared" si="81"/>
        <v/>
      </c>
      <c r="C839" s="2" t="str">
        <f>IF(A839="",IF(A838="","",SUM($C$6:C838)),B839*$C$2)</f>
        <v/>
      </c>
      <c r="D839" s="2" t="str">
        <f>IF(A839="",IF(A838="","",SUM($D$6:D838)),($B$6/$I$1))</f>
        <v/>
      </c>
      <c r="E839" s="2" t="str">
        <f>IF(A839="",IF(A838="","",SUM($E$6:E838)),C839+D839)</f>
        <v/>
      </c>
      <c r="G839" s="1" t="str">
        <f t="shared" si="82"/>
        <v/>
      </c>
      <c r="H839" s="2" t="str">
        <f t="shared" si="83"/>
        <v/>
      </c>
      <c r="I839" s="2" t="str">
        <f>IF(G839="",IF(G838="","",SUM($I$6:I838)),H839*$C$2)</f>
        <v/>
      </c>
      <c r="J839" s="2" t="str">
        <f>IF(G839="",IF(G838="","",SUM($J$6:J838)),K839-I839)</f>
        <v/>
      </c>
      <c r="K839" s="2" t="str">
        <f>IF(G839="",IF(G838="","",SUM(K$6:K838)),$H$6*(100%+$C$2)^$I$1*$C$2/((100%+$C$2)^$I$1-1))</f>
        <v/>
      </c>
    </row>
    <row r="840" spans="1:11" x14ac:dyDescent="0.35">
      <c r="A840" s="1" t="str">
        <f t="shared" ref="A840:A903" si="84">IF($A839="","",IF($I$1&gt;=$A839+1,$A839+1,""))</f>
        <v/>
      </c>
      <c r="B840" s="2" t="str">
        <f t="shared" ref="B840:B903" si="85">IF(A840="",IF(A839="","","samtals"),B839-D839)</f>
        <v/>
      </c>
      <c r="C840" s="2" t="str">
        <f>IF(A840="",IF(A839="","",SUM($C$6:C839)),B840*$C$2)</f>
        <v/>
      </c>
      <c r="D840" s="2" t="str">
        <f>IF(A840="",IF(A839="","",SUM($D$6:D839)),($B$6/$I$1))</f>
        <v/>
      </c>
      <c r="E840" s="2" t="str">
        <f>IF(A840="",IF(A839="","",SUM($E$6:E839)),C840+D840)</f>
        <v/>
      </c>
      <c r="G840" s="1" t="str">
        <f t="shared" ref="G840:G903" si="86">IF($A839="","",IF($I$1&gt;=$A839+1,$A839+1,""))</f>
        <v/>
      </c>
      <c r="H840" s="2" t="str">
        <f t="shared" ref="H840:H903" si="87">IF(G840="",IF(G839="","","samtals"),H839-J839)</f>
        <v/>
      </c>
      <c r="I840" s="2" t="str">
        <f>IF(G840="",IF(G839="","",SUM($I$6:I839)),H840*$C$2)</f>
        <v/>
      </c>
      <c r="J840" s="2" t="str">
        <f>IF(G840="",IF(G839="","",SUM($J$6:J839)),K840-I840)</f>
        <v/>
      </c>
      <c r="K840" s="2" t="str">
        <f>IF(G840="",IF(G839="","",SUM(K$6:K839)),$H$6*(100%+$C$2)^$I$1*$C$2/((100%+$C$2)^$I$1-1))</f>
        <v/>
      </c>
    </row>
    <row r="841" spans="1:11" x14ac:dyDescent="0.35">
      <c r="A841" s="1" t="str">
        <f t="shared" si="84"/>
        <v/>
      </c>
      <c r="B841" s="2" t="str">
        <f t="shared" si="85"/>
        <v/>
      </c>
      <c r="C841" s="2" t="str">
        <f>IF(A841="",IF(A840="","",SUM($C$6:C840)),B841*$C$2)</f>
        <v/>
      </c>
      <c r="D841" s="2" t="str">
        <f>IF(A841="",IF(A840="","",SUM($D$6:D840)),($B$6/$I$1))</f>
        <v/>
      </c>
      <c r="E841" s="2" t="str">
        <f>IF(A841="",IF(A840="","",SUM($E$6:E840)),C841+D841)</f>
        <v/>
      </c>
      <c r="G841" s="1" t="str">
        <f t="shared" si="86"/>
        <v/>
      </c>
      <c r="H841" s="2" t="str">
        <f t="shared" si="87"/>
        <v/>
      </c>
      <c r="I841" s="2" t="str">
        <f>IF(G841="",IF(G840="","",SUM($I$6:I840)),H841*$C$2)</f>
        <v/>
      </c>
      <c r="J841" s="2" t="str">
        <f>IF(G841="",IF(G840="","",SUM($J$6:J840)),K841-I841)</f>
        <v/>
      </c>
      <c r="K841" s="2" t="str">
        <f>IF(G841="",IF(G840="","",SUM(K$6:K840)),$H$6*(100%+$C$2)^$I$1*$C$2/((100%+$C$2)^$I$1-1))</f>
        <v/>
      </c>
    </row>
    <row r="842" spans="1:11" x14ac:dyDescent="0.35">
      <c r="A842" s="1" t="str">
        <f t="shared" si="84"/>
        <v/>
      </c>
      <c r="B842" s="2" t="str">
        <f t="shared" si="85"/>
        <v/>
      </c>
      <c r="C842" s="2" t="str">
        <f>IF(A842="",IF(A841="","",SUM($C$6:C841)),B842*$C$2)</f>
        <v/>
      </c>
      <c r="D842" s="2" t="str">
        <f>IF(A842="",IF(A841="","",SUM($D$6:D841)),($B$6/$I$1))</f>
        <v/>
      </c>
      <c r="E842" s="2" t="str">
        <f>IF(A842="",IF(A841="","",SUM($E$6:E841)),C842+D842)</f>
        <v/>
      </c>
      <c r="G842" s="1" t="str">
        <f t="shared" si="86"/>
        <v/>
      </c>
      <c r="H842" s="2" t="str">
        <f t="shared" si="87"/>
        <v/>
      </c>
      <c r="I842" s="2" t="str">
        <f>IF(G842="",IF(G841="","",SUM($I$6:I841)),H842*$C$2)</f>
        <v/>
      </c>
      <c r="J842" s="2" t="str">
        <f>IF(G842="",IF(G841="","",SUM($J$6:J841)),K842-I842)</f>
        <v/>
      </c>
      <c r="K842" s="2" t="str">
        <f>IF(G842="",IF(G841="","",SUM(K$6:K841)),$H$6*(100%+$C$2)^$I$1*$C$2/((100%+$C$2)^$I$1-1))</f>
        <v/>
      </c>
    </row>
    <row r="843" spans="1:11" x14ac:dyDescent="0.35">
      <c r="A843" s="1" t="str">
        <f t="shared" si="84"/>
        <v/>
      </c>
      <c r="B843" s="2" t="str">
        <f t="shared" si="85"/>
        <v/>
      </c>
      <c r="C843" s="2" t="str">
        <f>IF(A843="",IF(A842="","",SUM($C$6:C842)),B843*$C$2)</f>
        <v/>
      </c>
      <c r="D843" s="2" t="str">
        <f>IF(A843="",IF(A842="","",SUM($D$6:D842)),($B$6/$I$1))</f>
        <v/>
      </c>
      <c r="E843" s="2" t="str">
        <f>IF(A843="",IF(A842="","",SUM($E$6:E842)),C843+D843)</f>
        <v/>
      </c>
      <c r="G843" s="1" t="str">
        <f t="shared" si="86"/>
        <v/>
      </c>
      <c r="H843" s="2" t="str">
        <f t="shared" si="87"/>
        <v/>
      </c>
      <c r="I843" s="2" t="str">
        <f>IF(G843="",IF(G842="","",SUM($I$6:I842)),H843*$C$2)</f>
        <v/>
      </c>
      <c r="J843" s="2" t="str">
        <f>IF(G843="",IF(G842="","",SUM($J$6:J842)),K843-I843)</f>
        <v/>
      </c>
      <c r="K843" s="2" t="str">
        <f>IF(G843="",IF(G842="","",SUM(K$6:K842)),$H$6*(100%+$C$2)^$I$1*$C$2/((100%+$C$2)^$I$1-1))</f>
        <v/>
      </c>
    </row>
    <row r="844" spans="1:11" x14ac:dyDescent="0.35">
      <c r="A844" s="1" t="str">
        <f t="shared" si="84"/>
        <v/>
      </c>
      <c r="B844" s="2" t="str">
        <f t="shared" si="85"/>
        <v/>
      </c>
      <c r="C844" s="2" t="str">
        <f>IF(A844="",IF(A843="","",SUM($C$6:C843)),B844*$C$2)</f>
        <v/>
      </c>
      <c r="D844" s="2" t="str">
        <f>IF(A844="",IF(A843="","",SUM($D$6:D843)),($B$6/$I$1))</f>
        <v/>
      </c>
      <c r="E844" s="2" t="str">
        <f>IF(A844="",IF(A843="","",SUM($E$6:E843)),C844+D844)</f>
        <v/>
      </c>
      <c r="G844" s="1" t="str">
        <f t="shared" si="86"/>
        <v/>
      </c>
      <c r="H844" s="2" t="str">
        <f t="shared" si="87"/>
        <v/>
      </c>
      <c r="I844" s="2" t="str">
        <f>IF(G844="",IF(G843="","",SUM($I$6:I843)),H844*$C$2)</f>
        <v/>
      </c>
      <c r="J844" s="2" t="str">
        <f>IF(G844="",IF(G843="","",SUM($J$6:J843)),K844-I844)</f>
        <v/>
      </c>
      <c r="K844" s="2" t="str">
        <f>IF(G844="",IF(G843="","",SUM(K$6:K843)),$H$6*(100%+$C$2)^$I$1*$C$2/((100%+$C$2)^$I$1-1))</f>
        <v/>
      </c>
    </row>
    <row r="845" spans="1:11" x14ac:dyDescent="0.35">
      <c r="A845" s="1" t="str">
        <f t="shared" si="84"/>
        <v/>
      </c>
      <c r="B845" s="2" t="str">
        <f t="shared" si="85"/>
        <v/>
      </c>
      <c r="C845" s="2" t="str">
        <f>IF(A845="",IF(A844="","",SUM($C$6:C844)),B845*$C$2)</f>
        <v/>
      </c>
      <c r="D845" s="2" t="str">
        <f>IF(A845="",IF(A844="","",SUM($D$6:D844)),($B$6/$I$1))</f>
        <v/>
      </c>
      <c r="E845" s="2" t="str">
        <f>IF(A845="",IF(A844="","",SUM($E$6:E844)),C845+D845)</f>
        <v/>
      </c>
      <c r="G845" s="1" t="str">
        <f t="shared" si="86"/>
        <v/>
      </c>
      <c r="H845" s="2" t="str">
        <f t="shared" si="87"/>
        <v/>
      </c>
      <c r="I845" s="2" t="str">
        <f>IF(G845="",IF(G844="","",SUM($I$6:I844)),H845*$C$2)</f>
        <v/>
      </c>
      <c r="J845" s="2" t="str">
        <f>IF(G845="",IF(G844="","",SUM($J$6:J844)),K845-I845)</f>
        <v/>
      </c>
      <c r="K845" s="2" t="str">
        <f>IF(G845="",IF(G844="","",SUM(K$6:K844)),$H$6*(100%+$C$2)^$I$1*$C$2/((100%+$C$2)^$I$1-1))</f>
        <v/>
      </c>
    </row>
    <row r="846" spans="1:11" x14ac:dyDescent="0.35">
      <c r="A846" s="1" t="str">
        <f t="shared" si="84"/>
        <v/>
      </c>
      <c r="B846" s="2" t="str">
        <f t="shared" si="85"/>
        <v/>
      </c>
      <c r="C846" s="2" t="str">
        <f>IF(A846="",IF(A845="","",SUM($C$6:C845)),B846*$C$2)</f>
        <v/>
      </c>
      <c r="D846" s="2" t="str">
        <f>IF(A846="",IF(A845="","",SUM($D$6:D845)),($B$6/$I$1))</f>
        <v/>
      </c>
      <c r="E846" s="2" t="str">
        <f>IF(A846="",IF(A845="","",SUM($E$6:E845)),C846+D846)</f>
        <v/>
      </c>
      <c r="G846" s="1" t="str">
        <f t="shared" si="86"/>
        <v/>
      </c>
      <c r="H846" s="2" t="str">
        <f t="shared" si="87"/>
        <v/>
      </c>
      <c r="I846" s="2" t="str">
        <f>IF(G846="",IF(G845="","",SUM($I$6:I845)),H846*$C$2)</f>
        <v/>
      </c>
      <c r="J846" s="2" t="str">
        <f>IF(G846="",IF(G845="","",SUM($J$6:J845)),K846-I846)</f>
        <v/>
      </c>
      <c r="K846" s="2" t="str">
        <f>IF(G846="",IF(G845="","",SUM(K$6:K845)),$H$6*(100%+$C$2)^$I$1*$C$2/((100%+$C$2)^$I$1-1))</f>
        <v/>
      </c>
    </row>
    <row r="847" spans="1:11" x14ac:dyDescent="0.35">
      <c r="A847" s="1" t="str">
        <f t="shared" si="84"/>
        <v/>
      </c>
      <c r="B847" s="2" t="str">
        <f t="shared" si="85"/>
        <v/>
      </c>
      <c r="C847" s="2" t="str">
        <f>IF(A847="",IF(A846="","",SUM($C$6:C846)),B847*$C$2)</f>
        <v/>
      </c>
      <c r="D847" s="2" t="str">
        <f>IF(A847="",IF(A846="","",SUM($D$6:D846)),($B$6/$I$1))</f>
        <v/>
      </c>
      <c r="E847" s="2" t="str">
        <f>IF(A847="",IF(A846="","",SUM($E$6:E846)),C847+D847)</f>
        <v/>
      </c>
      <c r="G847" s="1" t="str">
        <f t="shared" si="86"/>
        <v/>
      </c>
      <c r="H847" s="2" t="str">
        <f t="shared" si="87"/>
        <v/>
      </c>
      <c r="I847" s="2" t="str">
        <f>IF(G847="",IF(G846="","",SUM($I$6:I846)),H847*$C$2)</f>
        <v/>
      </c>
      <c r="J847" s="2" t="str">
        <f>IF(G847="",IF(G846="","",SUM($J$6:J846)),K847-I847)</f>
        <v/>
      </c>
      <c r="K847" s="2" t="str">
        <f>IF(G847="",IF(G846="","",SUM(K$6:K846)),$H$6*(100%+$C$2)^$I$1*$C$2/((100%+$C$2)^$I$1-1))</f>
        <v/>
      </c>
    </row>
    <row r="848" spans="1:11" x14ac:dyDescent="0.35">
      <c r="A848" s="1" t="str">
        <f t="shared" si="84"/>
        <v/>
      </c>
      <c r="B848" s="2" t="str">
        <f t="shared" si="85"/>
        <v/>
      </c>
      <c r="C848" s="2" t="str">
        <f>IF(A848="",IF(A847="","",SUM($C$6:C847)),B848*$C$2)</f>
        <v/>
      </c>
      <c r="D848" s="2" t="str">
        <f>IF(A848="",IF(A847="","",SUM($D$6:D847)),($B$6/$I$1))</f>
        <v/>
      </c>
      <c r="E848" s="2" t="str">
        <f>IF(A848="",IF(A847="","",SUM($E$6:E847)),C848+D848)</f>
        <v/>
      </c>
      <c r="G848" s="1" t="str">
        <f t="shared" si="86"/>
        <v/>
      </c>
      <c r="H848" s="2" t="str">
        <f t="shared" si="87"/>
        <v/>
      </c>
      <c r="I848" s="2" t="str">
        <f>IF(G848="",IF(G847="","",SUM($I$6:I847)),H848*$C$2)</f>
        <v/>
      </c>
      <c r="J848" s="2" t="str">
        <f>IF(G848="",IF(G847="","",SUM($J$6:J847)),K848-I848)</f>
        <v/>
      </c>
      <c r="K848" s="2" t="str">
        <f>IF(G848="",IF(G847="","",SUM(K$6:K847)),$H$6*(100%+$C$2)^$I$1*$C$2/((100%+$C$2)^$I$1-1))</f>
        <v/>
      </c>
    </row>
    <row r="849" spans="1:11" x14ac:dyDescent="0.35">
      <c r="A849" s="1" t="str">
        <f t="shared" si="84"/>
        <v/>
      </c>
      <c r="B849" s="2" t="str">
        <f t="shared" si="85"/>
        <v/>
      </c>
      <c r="C849" s="2" t="str">
        <f>IF(A849="",IF(A848="","",SUM($C$6:C848)),B849*$C$2)</f>
        <v/>
      </c>
      <c r="D849" s="2" t="str">
        <f>IF(A849="",IF(A848="","",SUM($D$6:D848)),($B$6/$I$1))</f>
        <v/>
      </c>
      <c r="E849" s="2" t="str">
        <f>IF(A849="",IF(A848="","",SUM($E$6:E848)),C849+D849)</f>
        <v/>
      </c>
      <c r="G849" s="1" t="str">
        <f t="shared" si="86"/>
        <v/>
      </c>
      <c r="H849" s="2" t="str">
        <f t="shared" si="87"/>
        <v/>
      </c>
      <c r="I849" s="2" t="str">
        <f>IF(G849="",IF(G848="","",SUM($I$6:I848)),H849*$C$2)</f>
        <v/>
      </c>
      <c r="J849" s="2" t="str">
        <f>IF(G849="",IF(G848="","",SUM($J$6:J848)),K849-I849)</f>
        <v/>
      </c>
      <c r="K849" s="2" t="str">
        <f>IF(G849="",IF(G848="","",SUM(K$6:K848)),$H$6*(100%+$C$2)^$I$1*$C$2/((100%+$C$2)^$I$1-1))</f>
        <v/>
      </c>
    </row>
    <row r="850" spans="1:11" x14ac:dyDescent="0.35">
      <c r="A850" s="1" t="str">
        <f t="shared" si="84"/>
        <v/>
      </c>
      <c r="B850" s="2" t="str">
        <f t="shared" si="85"/>
        <v/>
      </c>
      <c r="C850" s="2" t="str">
        <f>IF(A850="",IF(A849="","",SUM($C$6:C849)),B850*$C$2)</f>
        <v/>
      </c>
      <c r="D850" s="2" t="str">
        <f>IF(A850="",IF(A849="","",SUM($D$6:D849)),($B$6/$I$1))</f>
        <v/>
      </c>
      <c r="E850" s="2" t="str">
        <f>IF(A850="",IF(A849="","",SUM($E$6:E849)),C850+D850)</f>
        <v/>
      </c>
      <c r="G850" s="1" t="str">
        <f t="shared" si="86"/>
        <v/>
      </c>
      <c r="H850" s="2" t="str">
        <f t="shared" si="87"/>
        <v/>
      </c>
      <c r="I850" s="2" t="str">
        <f>IF(G850="",IF(G849="","",SUM($I$6:I849)),H850*$C$2)</f>
        <v/>
      </c>
      <c r="J850" s="2" t="str">
        <f>IF(G850="",IF(G849="","",SUM($J$6:J849)),K850-I850)</f>
        <v/>
      </c>
      <c r="K850" s="2" t="str">
        <f>IF(G850="",IF(G849="","",SUM(K$6:K849)),$H$6*(100%+$C$2)^$I$1*$C$2/((100%+$C$2)^$I$1-1))</f>
        <v/>
      </c>
    </row>
    <row r="851" spans="1:11" x14ac:dyDescent="0.35">
      <c r="A851" s="1" t="str">
        <f t="shared" si="84"/>
        <v/>
      </c>
      <c r="B851" s="2" t="str">
        <f t="shared" si="85"/>
        <v/>
      </c>
      <c r="C851" s="2" t="str">
        <f>IF(A851="",IF(A850="","",SUM($C$6:C850)),B851*$C$2)</f>
        <v/>
      </c>
      <c r="D851" s="2" t="str">
        <f>IF(A851="",IF(A850="","",SUM($D$6:D850)),($B$6/$I$1))</f>
        <v/>
      </c>
      <c r="E851" s="2" t="str">
        <f>IF(A851="",IF(A850="","",SUM($E$6:E850)),C851+D851)</f>
        <v/>
      </c>
      <c r="G851" s="1" t="str">
        <f t="shared" si="86"/>
        <v/>
      </c>
      <c r="H851" s="2" t="str">
        <f t="shared" si="87"/>
        <v/>
      </c>
      <c r="I851" s="2" t="str">
        <f>IF(G851="",IF(G850="","",SUM($I$6:I850)),H851*$C$2)</f>
        <v/>
      </c>
      <c r="J851" s="2" t="str">
        <f>IF(G851="",IF(G850="","",SUM($J$6:J850)),K851-I851)</f>
        <v/>
      </c>
      <c r="K851" s="2" t="str">
        <f>IF(G851="",IF(G850="","",SUM(K$6:K850)),$H$6*(100%+$C$2)^$I$1*$C$2/((100%+$C$2)^$I$1-1))</f>
        <v/>
      </c>
    </row>
    <row r="852" spans="1:11" x14ac:dyDescent="0.35">
      <c r="A852" s="1" t="str">
        <f t="shared" si="84"/>
        <v/>
      </c>
      <c r="B852" s="2" t="str">
        <f t="shared" si="85"/>
        <v/>
      </c>
      <c r="C852" s="2" t="str">
        <f>IF(A852="",IF(A851="","",SUM($C$6:C851)),B852*$C$2)</f>
        <v/>
      </c>
      <c r="D852" s="2" t="str">
        <f>IF(A852="",IF(A851="","",SUM($D$6:D851)),($B$6/$I$1))</f>
        <v/>
      </c>
      <c r="E852" s="2" t="str">
        <f>IF(A852="",IF(A851="","",SUM($E$6:E851)),C852+D852)</f>
        <v/>
      </c>
      <c r="G852" s="1" t="str">
        <f t="shared" si="86"/>
        <v/>
      </c>
      <c r="H852" s="2" t="str">
        <f t="shared" si="87"/>
        <v/>
      </c>
      <c r="I852" s="2" t="str">
        <f>IF(G852="",IF(G851="","",SUM($I$6:I851)),H852*$C$2)</f>
        <v/>
      </c>
      <c r="J852" s="2" t="str">
        <f>IF(G852="",IF(G851="","",SUM($J$6:J851)),K852-I852)</f>
        <v/>
      </c>
      <c r="K852" s="2" t="str">
        <f>IF(G852="",IF(G851="","",SUM(K$6:K851)),$H$6*(100%+$C$2)^$I$1*$C$2/((100%+$C$2)^$I$1-1))</f>
        <v/>
      </c>
    </row>
    <row r="853" spans="1:11" x14ac:dyDescent="0.35">
      <c r="A853" s="1" t="str">
        <f t="shared" si="84"/>
        <v/>
      </c>
      <c r="B853" s="2" t="str">
        <f t="shared" si="85"/>
        <v/>
      </c>
      <c r="C853" s="2" t="str">
        <f>IF(A853="",IF(A852="","",SUM($C$6:C852)),B853*$C$2)</f>
        <v/>
      </c>
      <c r="D853" s="2" t="str">
        <f>IF(A853="",IF(A852="","",SUM($D$6:D852)),($B$6/$I$1))</f>
        <v/>
      </c>
      <c r="E853" s="2" t="str">
        <f>IF(A853="",IF(A852="","",SUM($E$6:E852)),C853+D853)</f>
        <v/>
      </c>
      <c r="G853" s="1" t="str">
        <f t="shared" si="86"/>
        <v/>
      </c>
      <c r="H853" s="2" t="str">
        <f t="shared" si="87"/>
        <v/>
      </c>
      <c r="I853" s="2" t="str">
        <f>IF(G853="",IF(G852="","",SUM($I$6:I852)),H853*$C$2)</f>
        <v/>
      </c>
      <c r="J853" s="2" t="str">
        <f>IF(G853="",IF(G852="","",SUM($J$6:J852)),K853-I853)</f>
        <v/>
      </c>
      <c r="K853" s="2" t="str">
        <f>IF(G853="",IF(G852="","",SUM(K$6:K852)),$H$6*(100%+$C$2)^$I$1*$C$2/((100%+$C$2)^$I$1-1))</f>
        <v/>
      </c>
    </row>
    <row r="854" spans="1:11" x14ac:dyDescent="0.35">
      <c r="A854" s="1" t="str">
        <f t="shared" si="84"/>
        <v/>
      </c>
      <c r="B854" s="2" t="str">
        <f t="shared" si="85"/>
        <v/>
      </c>
      <c r="C854" s="2" t="str">
        <f>IF(A854="",IF(A853="","",SUM($C$6:C853)),B854*$C$2)</f>
        <v/>
      </c>
      <c r="D854" s="2" t="str">
        <f>IF(A854="",IF(A853="","",SUM($D$6:D853)),($B$6/$I$1))</f>
        <v/>
      </c>
      <c r="E854" s="2" t="str">
        <f>IF(A854="",IF(A853="","",SUM($E$6:E853)),C854+D854)</f>
        <v/>
      </c>
      <c r="G854" s="1" t="str">
        <f t="shared" si="86"/>
        <v/>
      </c>
      <c r="H854" s="2" t="str">
        <f t="shared" si="87"/>
        <v/>
      </c>
      <c r="I854" s="2" t="str">
        <f>IF(G854="",IF(G853="","",SUM($I$6:I853)),H854*$C$2)</f>
        <v/>
      </c>
      <c r="J854" s="2" t="str">
        <f>IF(G854="",IF(G853="","",SUM($J$6:J853)),K854-I854)</f>
        <v/>
      </c>
      <c r="K854" s="2" t="str">
        <f>IF(G854="",IF(G853="","",SUM(K$6:K853)),$H$6*(100%+$C$2)^$I$1*$C$2/((100%+$C$2)^$I$1-1))</f>
        <v/>
      </c>
    </row>
    <row r="855" spans="1:11" x14ac:dyDescent="0.35">
      <c r="A855" s="1" t="str">
        <f t="shared" si="84"/>
        <v/>
      </c>
      <c r="B855" s="2" t="str">
        <f t="shared" si="85"/>
        <v/>
      </c>
      <c r="C855" s="2" t="str">
        <f>IF(A855="",IF(A854="","",SUM($C$6:C854)),B855*$C$2)</f>
        <v/>
      </c>
      <c r="D855" s="2" t="str">
        <f>IF(A855="",IF(A854="","",SUM($D$6:D854)),($B$6/$I$1))</f>
        <v/>
      </c>
      <c r="E855" s="2" t="str">
        <f>IF(A855="",IF(A854="","",SUM($E$6:E854)),C855+D855)</f>
        <v/>
      </c>
      <c r="G855" s="1" t="str">
        <f t="shared" si="86"/>
        <v/>
      </c>
      <c r="H855" s="2" t="str">
        <f t="shared" si="87"/>
        <v/>
      </c>
      <c r="I855" s="2" t="str">
        <f>IF(G855="",IF(G854="","",SUM($I$6:I854)),H855*$C$2)</f>
        <v/>
      </c>
      <c r="J855" s="2" t="str">
        <f>IF(G855="",IF(G854="","",SUM($J$6:J854)),K855-I855)</f>
        <v/>
      </c>
      <c r="K855" s="2" t="str">
        <f>IF(G855="",IF(G854="","",SUM(K$6:K854)),$H$6*(100%+$C$2)^$I$1*$C$2/((100%+$C$2)^$I$1-1))</f>
        <v/>
      </c>
    </row>
    <row r="856" spans="1:11" x14ac:dyDescent="0.35">
      <c r="A856" s="1" t="str">
        <f t="shared" si="84"/>
        <v/>
      </c>
      <c r="B856" s="2" t="str">
        <f t="shared" si="85"/>
        <v/>
      </c>
      <c r="C856" s="2" t="str">
        <f>IF(A856="",IF(A855="","",SUM($C$6:C855)),B856*$C$2)</f>
        <v/>
      </c>
      <c r="D856" s="2" t="str">
        <f>IF(A856="",IF(A855="","",SUM($D$6:D855)),($B$6/$I$1))</f>
        <v/>
      </c>
      <c r="E856" s="2" t="str">
        <f>IF(A856="",IF(A855="","",SUM($E$6:E855)),C856+D856)</f>
        <v/>
      </c>
      <c r="G856" s="1" t="str">
        <f t="shared" si="86"/>
        <v/>
      </c>
      <c r="H856" s="2" t="str">
        <f t="shared" si="87"/>
        <v/>
      </c>
      <c r="I856" s="2" t="str">
        <f>IF(G856="",IF(G855="","",SUM($I$6:I855)),H856*$C$2)</f>
        <v/>
      </c>
      <c r="J856" s="2" t="str">
        <f>IF(G856="",IF(G855="","",SUM($J$6:J855)),K856-I856)</f>
        <v/>
      </c>
      <c r="K856" s="2" t="str">
        <f>IF(G856="",IF(G855="","",SUM(K$6:K855)),$H$6*(100%+$C$2)^$I$1*$C$2/((100%+$C$2)^$I$1-1))</f>
        <v/>
      </c>
    </row>
    <row r="857" spans="1:11" x14ac:dyDescent="0.35">
      <c r="A857" s="1" t="str">
        <f t="shared" si="84"/>
        <v/>
      </c>
      <c r="B857" s="2" t="str">
        <f t="shared" si="85"/>
        <v/>
      </c>
      <c r="C857" s="2" t="str">
        <f>IF(A857="",IF(A856="","",SUM($C$6:C856)),B857*$C$2)</f>
        <v/>
      </c>
      <c r="D857" s="2" t="str">
        <f>IF(A857="",IF(A856="","",SUM($D$6:D856)),($B$6/$I$1))</f>
        <v/>
      </c>
      <c r="E857" s="2" t="str">
        <f>IF(A857="",IF(A856="","",SUM($E$6:E856)),C857+D857)</f>
        <v/>
      </c>
      <c r="G857" s="1" t="str">
        <f t="shared" si="86"/>
        <v/>
      </c>
      <c r="H857" s="2" t="str">
        <f t="shared" si="87"/>
        <v/>
      </c>
      <c r="I857" s="2" t="str">
        <f>IF(G857="",IF(G856="","",SUM($I$6:I856)),H857*$C$2)</f>
        <v/>
      </c>
      <c r="J857" s="2" t="str">
        <f>IF(G857="",IF(G856="","",SUM($J$6:J856)),K857-I857)</f>
        <v/>
      </c>
      <c r="K857" s="2" t="str">
        <f>IF(G857="",IF(G856="","",SUM(K$6:K856)),$H$6*(100%+$C$2)^$I$1*$C$2/((100%+$C$2)^$I$1-1))</f>
        <v/>
      </c>
    </row>
    <row r="858" spans="1:11" x14ac:dyDescent="0.35">
      <c r="A858" s="1" t="str">
        <f t="shared" si="84"/>
        <v/>
      </c>
      <c r="B858" s="2" t="str">
        <f t="shared" si="85"/>
        <v/>
      </c>
      <c r="C858" s="2" t="str">
        <f>IF(A858="",IF(A857="","",SUM($C$6:C857)),B858*$C$2)</f>
        <v/>
      </c>
      <c r="D858" s="2" t="str">
        <f>IF(A858="",IF(A857="","",SUM($D$6:D857)),($B$6/$I$1))</f>
        <v/>
      </c>
      <c r="E858" s="2" t="str">
        <f>IF(A858="",IF(A857="","",SUM($E$6:E857)),C858+D858)</f>
        <v/>
      </c>
      <c r="G858" s="1" t="str">
        <f t="shared" si="86"/>
        <v/>
      </c>
      <c r="H858" s="2" t="str">
        <f t="shared" si="87"/>
        <v/>
      </c>
      <c r="I858" s="2" t="str">
        <f>IF(G858="",IF(G857="","",SUM($I$6:I857)),H858*$C$2)</f>
        <v/>
      </c>
      <c r="J858" s="2" t="str">
        <f>IF(G858="",IF(G857="","",SUM($J$6:J857)),K858-I858)</f>
        <v/>
      </c>
      <c r="K858" s="2" t="str">
        <f>IF(G858="",IF(G857="","",SUM(K$6:K857)),$H$6*(100%+$C$2)^$I$1*$C$2/((100%+$C$2)^$I$1-1))</f>
        <v/>
      </c>
    </row>
    <row r="859" spans="1:11" x14ac:dyDescent="0.35">
      <c r="A859" s="1" t="str">
        <f t="shared" si="84"/>
        <v/>
      </c>
      <c r="B859" s="2" t="str">
        <f t="shared" si="85"/>
        <v/>
      </c>
      <c r="C859" s="2" t="str">
        <f>IF(A859="",IF(A858="","",SUM($C$6:C858)),B859*$C$2)</f>
        <v/>
      </c>
      <c r="D859" s="2" t="str">
        <f>IF(A859="",IF(A858="","",SUM($D$6:D858)),($B$6/$I$1))</f>
        <v/>
      </c>
      <c r="E859" s="2" t="str">
        <f>IF(A859="",IF(A858="","",SUM($E$6:E858)),C859+D859)</f>
        <v/>
      </c>
      <c r="G859" s="1" t="str">
        <f t="shared" si="86"/>
        <v/>
      </c>
      <c r="H859" s="2" t="str">
        <f t="shared" si="87"/>
        <v/>
      </c>
      <c r="I859" s="2" t="str">
        <f>IF(G859="",IF(G858="","",SUM($I$6:I858)),H859*$C$2)</f>
        <v/>
      </c>
      <c r="J859" s="2" t="str">
        <f>IF(G859="",IF(G858="","",SUM($J$6:J858)),K859-I859)</f>
        <v/>
      </c>
      <c r="K859" s="2" t="str">
        <f>IF(G859="",IF(G858="","",SUM(K$6:K858)),$H$6*(100%+$C$2)^$I$1*$C$2/((100%+$C$2)^$I$1-1))</f>
        <v/>
      </c>
    </row>
    <row r="860" spans="1:11" x14ac:dyDescent="0.35">
      <c r="A860" s="1" t="str">
        <f t="shared" si="84"/>
        <v/>
      </c>
      <c r="B860" s="2" t="str">
        <f t="shared" si="85"/>
        <v/>
      </c>
      <c r="C860" s="2" t="str">
        <f>IF(A860="",IF(A859="","",SUM($C$6:C859)),B860*$C$2)</f>
        <v/>
      </c>
      <c r="D860" s="2" t="str">
        <f>IF(A860="",IF(A859="","",SUM($D$6:D859)),($B$6/$I$1))</f>
        <v/>
      </c>
      <c r="E860" s="2" t="str">
        <f>IF(A860="",IF(A859="","",SUM($E$6:E859)),C860+D860)</f>
        <v/>
      </c>
      <c r="G860" s="1" t="str">
        <f t="shared" si="86"/>
        <v/>
      </c>
      <c r="H860" s="2" t="str">
        <f t="shared" si="87"/>
        <v/>
      </c>
      <c r="I860" s="2" t="str">
        <f>IF(G860="",IF(G859="","",SUM($I$6:I859)),H860*$C$2)</f>
        <v/>
      </c>
      <c r="J860" s="2" t="str">
        <f>IF(G860="",IF(G859="","",SUM($J$6:J859)),K860-I860)</f>
        <v/>
      </c>
      <c r="K860" s="2" t="str">
        <f>IF(G860="",IF(G859="","",SUM(K$6:K859)),$H$6*(100%+$C$2)^$I$1*$C$2/((100%+$C$2)^$I$1-1))</f>
        <v/>
      </c>
    </row>
    <row r="861" spans="1:11" x14ac:dyDescent="0.35">
      <c r="A861" s="1" t="str">
        <f t="shared" si="84"/>
        <v/>
      </c>
      <c r="B861" s="2" t="str">
        <f t="shared" si="85"/>
        <v/>
      </c>
      <c r="C861" s="2" t="str">
        <f>IF(A861="",IF(A860="","",SUM($C$6:C860)),B861*$C$2)</f>
        <v/>
      </c>
      <c r="D861" s="2" t="str">
        <f>IF(A861="",IF(A860="","",SUM($D$6:D860)),($B$6/$I$1))</f>
        <v/>
      </c>
      <c r="E861" s="2" t="str">
        <f>IF(A861="",IF(A860="","",SUM($E$6:E860)),C861+D861)</f>
        <v/>
      </c>
      <c r="G861" s="1" t="str">
        <f t="shared" si="86"/>
        <v/>
      </c>
      <c r="H861" s="2" t="str">
        <f t="shared" si="87"/>
        <v/>
      </c>
      <c r="I861" s="2" t="str">
        <f>IF(G861="",IF(G860="","",SUM($I$6:I860)),H861*$C$2)</f>
        <v/>
      </c>
      <c r="J861" s="2" t="str">
        <f>IF(G861="",IF(G860="","",SUM($J$6:J860)),K861-I861)</f>
        <v/>
      </c>
      <c r="K861" s="2" t="str">
        <f>IF(G861="",IF(G860="","",SUM(K$6:K860)),$H$6*(100%+$C$2)^$I$1*$C$2/((100%+$C$2)^$I$1-1))</f>
        <v/>
      </c>
    </row>
    <row r="862" spans="1:11" x14ac:dyDescent="0.35">
      <c r="A862" s="1" t="str">
        <f t="shared" si="84"/>
        <v/>
      </c>
      <c r="B862" s="2" t="str">
        <f t="shared" si="85"/>
        <v/>
      </c>
      <c r="C862" s="2" t="str">
        <f>IF(A862="",IF(A861="","",SUM($C$6:C861)),B862*$C$2)</f>
        <v/>
      </c>
      <c r="D862" s="2" t="str">
        <f>IF(A862="",IF(A861="","",SUM($D$6:D861)),($B$6/$I$1))</f>
        <v/>
      </c>
      <c r="E862" s="2" t="str">
        <f>IF(A862="",IF(A861="","",SUM($E$6:E861)),C862+D862)</f>
        <v/>
      </c>
      <c r="G862" s="1" t="str">
        <f t="shared" si="86"/>
        <v/>
      </c>
      <c r="H862" s="2" t="str">
        <f t="shared" si="87"/>
        <v/>
      </c>
      <c r="I862" s="2" t="str">
        <f>IF(G862="",IF(G861="","",SUM($I$6:I861)),H862*$C$2)</f>
        <v/>
      </c>
      <c r="J862" s="2" t="str">
        <f>IF(G862="",IF(G861="","",SUM($J$6:J861)),K862-I862)</f>
        <v/>
      </c>
      <c r="K862" s="2" t="str">
        <f>IF(G862="",IF(G861="","",SUM(K$6:K861)),$H$6*(100%+$C$2)^$I$1*$C$2/((100%+$C$2)^$I$1-1))</f>
        <v/>
      </c>
    </row>
    <row r="863" spans="1:11" x14ac:dyDescent="0.35">
      <c r="A863" s="1" t="str">
        <f t="shared" si="84"/>
        <v/>
      </c>
      <c r="B863" s="2" t="str">
        <f t="shared" si="85"/>
        <v/>
      </c>
      <c r="C863" s="2" t="str">
        <f>IF(A863="",IF(A862="","",SUM($C$6:C862)),B863*$C$2)</f>
        <v/>
      </c>
      <c r="D863" s="2" t="str">
        <f>IF(A863="",IF(A862="","",SUM($D$6:D862)),($B$6/$I$1))</f>
        <v/>
      </c>
      <c r="E863" s="2" t="str">
        <f>IF(A863="",IF(A862="","",SUM($E$6:E862)),C863+D863)</f>
        <v/>
      </c>
      <c r="G863" s="1" t="str">
        <f t="shared" si="86"/>
        <v/>
      </c>
      <c r="H863" s="2" t="str">
        <f t="shared" si="87"/>
        <v/>
      </c>
      <c r="I863" s="2" t="str">
        <f>IF(G863="",IF(G862="","",SUM($I$6:I862)),H863*$C$2)</f>
        <v/>
      </c>
      <c r="J863" s="2" t="str">
        <f>IF(G863="",IF(G862="","",SUM($J$6:J862)),K863-I863)</f>
        <v/>
      </c>
      <c r="K863" s="2" t="str">
        <f>IF(G863="",IF(G862="","",SUM(K$6:K862)),$H$6*(100%+$C$2)^$I$1*$C$2/((100%+$C$2)^$I$1-1))</f>
        <v/>
      </c>
    </row>
    <row r="864" spans="1:11" x14ac:dyDescent="0.35">
      <c r="A864" s="1" t="str">
        <f t="shared" si="84"/>
        <v/>
      </c>
      <c r="B864" s="2" t="str">
        <f t="shared" si="85"/>
        <v/>
      </c>
      <c r="C864" s="2" t="str">
        <f>IF(A864="",IF(A863="","",SUM($C$6:C863)),B864*$C$2)</f>
        <v/>
      </c>
      <c r="D864" s="2" t="str">
        <f>IF(A864="",IF(A863="","",SUM($D$6:D863)),($B$6/$I$1))</f>
        <v/>
      </c>
      <c r="E864" s="2" t="str">
        <f>IF(A864="",IF(A863="","",SUM($E$6:E863)),C864+D864)</f>
        <v/>
      </c>
      <c r="G864" s="1" t="str">
        <f t="shared" si="86"/>
        <v/>
      </c>
      <c r="H864" s="2" t="str">
        <f t="shared" si="87"/>
        <v/>
      </c>
      <c r="I864" s="2" t="str">
        <f>IF(G864="",IF(G863="","",SUM($I$6:I863)),H864*$C$2)</f>
        <v/>
      </c>
      <c r="J864" s="2" t="str">
        <f>IF(G864="",IF(G863="","",SUM($J$6:J863)),K864-I864)</f>
        <v/>
      </c>
      <c r="K864" s="2" t="str">
        <f>IF(G864="",IF(G863="","",SUM(K$6:K863)),$H$6*(100%+$C$2)^$I$1*$C$2/((100%+$C$2)^$I$1-1))</f>
        <v/>
      </c>
    </row>
    <row r="865" spans="1:11" x14ac:dyDescent="0.35">
      <c r="A865" s="1" t="str">
        <f t="shared" si="84"/>
        <v/>
      </c>
      <c r="B865" s="2" t="str">
        <f t="shared" si="85"/>
        <v/>
      </c>
      <c r="C865" s="2" t="str">
        <f>IF(A865="",IF(A864="","",SUM($C$6:C864)),B865*$C$2)</f>
        <v/>
      </c>
      <c r="D865" s="2" t="str">
        <f>IF(A865="",IF(A864="","",SUM($D$6:D864)),($B$6/$I$1))</f>
        <v/>
      </c>
      <c r="E865" s="2" t="str">
        <f>IF(A865="",IF(A864="","",SUM($E$6:E864)),C865+D865)</f>
        <v/>
      </c>
      <c r="G865" s="1" t="str">
        <f t="shared" si="86"/>
        <v/>
      </c>
      <c r="H865" s="2" t="str">
        <f t="shared" si="87"/>
        <v/>
      </c>
      <c r="I865" s="2" t="str">
        <f>IF(G865="",IF(G864="","",SUM($I$6:I864)),H865*$C$2)</f>
        <v/>
      </c>
      <c r="J865" s="2" t="str">
        <f>IF(G865="",IF(G864="","",SUM($J$6:J864)),K865-I865)</f>
        <v/>
      </c>
      <c r="K865" s="2" t="str">
        <f>IF(G865="",IF(G864="","",SUM(K$6:K864)),$H$6*(100%+$C$2)^$I$1*$C$2/((100%+$C$2)^$I$1-1))</f>
        <v/>
      </c>
    </row>
    <row r="866" spans="1:11" x14ac:dyDescent="0.35">
      <c r="A866" s="1" t="str">
        <f t="shared" si="84"/>
        <v/>
      </c>
      <c r="B866" s="2" t="str">
        <f t="shared" si="85"/>
        <v/>
      </c>
      <c r="C866" s="2" t="str">
        <f>IF(A866="",IF(A865="","",SUM($C$6:C865)),B866*$C$2)</f>
        <v/>
      </c>
      <c r="D866" s="2" t="str">
        <f>IF(A866="",IF(A865="","",SUM($D$6:D865)),($B$6/$I$1))</f>
        <v/>
      </c>
      <c r="E866" s="2" t="str">
        <f>IF(A866="",IF(A865="","",SUM($E$6:E865)),C866+D866)</f>
        <v/>
      </c>
      <c r="G866" s="1" t="str">
        <f t="shared" si="86"/>
        <v/>
      </c>
      <c r="H866" s="2" t="str">
        <f t="shared" si="87"/>
        <v/>
      </c>
      <c r="I866" s="2" t="str">
        <f>IF(G866="",IF(G865="","",SUM($I$6:I865)),H866*$C$2)</f>
        <v/>
      </c>
      <c r="J866" s="2" t="str">
        <f>IF(G866="",IF(G865="","",SUM($J$6:J865)),K866-I866)</f>
        <v/>
      </c>
      <c r="K866" s="2" t="str">
        <f>IF(G866="",IF(G865="","",SUM(K$6:K865)),$H$6*(100%+$C$2)^$I$1*$C$2/((100%+$C$2)^$I$1-1))</f>
        <v/>
      </c>
    </row>
    <row r="867" spans="1:11" x14ac:dyDescent="0.35">
      <c r="A867" s="1" t="str">
        <f t="shared" si="84"/>
        <v/>
      </c>
      <c r="B867" s="2" t="str">
        <f t="shared" si="85"/>
        <v/>
      </c>
      <c r="C867" s="2" t="str">
        <f>IF(A867="",IF(A866="","",SUM($C$6:C866)),B867*$C$2)</f>
        <v/>
      </c>
      <c r="D867" s="2" t="str">
        <f>IF(A867="",IF(A866="","",SUM($D$6:D866)),($B$6/$I$1))</f>
        <v/>
      </c>
      <c r="E867" s="2" t="str">
        <f>IF(A867="",IF(A866="","",SUM($E$6:E866)),C867+D867)</f>
        <v/>
      </c>
      <c r="G867" s="1" t="str">
        <f t="shared" si="86"/>
        <v/>
      </c>
      <c r="H867" s="2" t="str">
        <f t="shared" si="87"/>
        <v/>
      </c>
      <c r="I867" s="2" t="str">
        <f>IF(G867="",IF(G866="","",SUM($I$6:I866)),H867*$C$2)</f>
        <v/>
      </c>
      <c r="J867" s="2" t="str">
        <f>IF(G867="",IF(G866="","",SUM($J$6:J866)),K867-I867)</f>
        <v/>
      </c>
      <c r="K867" s="2" t="str">
        <f>IF(G867="",IF(G866="","",SUM(K$6:K866)),$H$6*(100%+$C$2)^$I$1*$C$2/((100%+$C$2)^$I$1-1))</f>
        <v/>
      </c>
    </row>
    <row r="868" spans="1:11" x14ac:dyDescent="0.35">
      <c r="A868" s="1" t="str">
        <f t="shared" si="84"/>
        <v/>
      </c>
      <c r="B868" s="2" t="str">
        <f t="shared" si="85"/>
        <v/>
      </c>
      <c r="C868" s="2" t="str">
        <f>IF(A868="",IF(A867="","",SUM($C$6:C867)),B868*$C$2)</f>
        <v/>
      </c>
      <c r="D868" s="2" t="str">
        <f>IF(A868="",IF(A867="","",SUM($D$6:D867)),($B$6/$I$1))</f>
        <v/>
      </c>
      <c r="E868" s="2" t="str">
        <f>IF(A868="",IF(A867="","",SUM($E$6:E867)),C868+D868)</f>
        <v/>
      </c>
      <c r="G868" s="1" t="str">
        <f t="shared" si="86"/>
        <v/>
      </c>
      <c r="H868" s="2" t="str">
        <f t="shared" si="87"/>
        <v/>
      </c>
      <c r="I868" s="2" t="str">
        <f>IF(G868="",IF(G867="","",SUM($I$6:I867)),H868*$C$2)</f>
        <v/>
      </c>
      <c r="J868" s="2" t="str">
        <f>IF(G868="",IF(G867="","",SUM($J$6:J867)),K868-I868)</f>
        <v/>
      </c>
      <c r="K868" s="2" t="str">
        <f>IF(G868="",IF(G867="","",SUM(K$6:K867)),$H$6*(100%+$C$2)^$I$1*$C$2/((100%+$C$2)^$I$1-1))</f>
        <v/>
      </c>
    </row>
    <row r="869" spans="1:11" x14ac:dyDescent="0.35">
      <c r="A869" s="1" t="str">
        <f t="shared" si="84"/>
        <v/>
      </c>
      <c r="B869" s="2" t="str">
        <f t="shared" si="85"/>
        <v/>
      </c>
      <c r="C869" s="2" t="str">
        <f>IF(A869="",IF(A868="","",SUM($C$6:C868)),B869*$C$2)</f>
        <v/>
      </c>
      <c r="D869" s="2" t="str">
        <f>IF(A869="",IF(A868="","",SUM($D$6:D868)),($B$6/$I$1))</f>
        <v/>
      </c>
      <c r="E869" s="2" t="str">
        <f>IF(A869="",IF(A868="","",SUM($E$6:E868)),C869+D869)</f>
        <v/>
      </c>
      <c r="G869" s="1" t="str">
        <f t="shared" si="86"/>
        <v/>
      </c>
      <c r="H869" s="2" t="str">
        <f t="shared" si="87"/>
        <v/>
      </c>
      <c r="I869" s="2" t="str">
        <f>IF(G869="",IF(G868="","",SUM($I$6:I868)),H869*$C$2)</f>
        <v/>
      </c>
      <c r="J869" s="2" t="str">
        <f>IF(G869="",IF(G868="","",SUM($J$6:J868)),K869-I869)</f>
        <v/>
      </c>
      <c r="K869" s="2" t="str">
        <f>IF(G869="",IF(G868="","",SUM(K$6:K868)),$H$6*(100%+$C$2)^$I$1*$C$2/((100%+$C$2)^$I$1-1))</f>
        <v/>
      </c>
    </row>
    <row r="870" spans="1:11" x14ac:dyDescent="0.35">
      <c r="A870" s="1" t="str">
        <f t="shared" si="84"/>
        <v/>
      </c>
      <c r="B870" s="2" t="str">
        <f t="shared" si="85"/>
        <v/>
      </c>
      <c r="C870" s="2" t="str">
        <f>IF(A870="",IF(A869="","",SUM($C$6:C869)),B870*$C$2)</f>
        <v/>
      </c>
      <c r="D870" s="2" t="str">
        <f>IF(A870="",IF(A869="","",SUM($D$6:D869)),($B$6/$I$1))</f>
        <v/>
      </c>
      <c r="E870" s="2" t="str">
        <f>IF(A870="",IF(A869="","",SUM($E$6:E869)),C870+D870)</f>
        <v/>
      </c>
      <c r="G870" s="1" t="str">
        <f t="shared" si="86"/>
        <v/>
      </c>
      <c r="H870" s="2" t="str">
        <f t="shared" si="87"/>
        <v/>
      </c>
      <c r="I870" s="2" t="str">
        <f>IF(G870="",IF(G869="","",SUM($I$6:I869)),H870*$C$2)</f>
        <v/>
      </c>
      <c r="J870" s="2" t="str">
        <f>IF(G870="",IF(G869="","",SUM($J$6:J869)),K870-I870)</f>
        <v/>
      </c>
      <c r="K870" s="2" t="str">
        <f>IF(G870="",IF(G869="","",SUM(K$6:K869)),$H$6*(100%+$C$2)^$I$1*$C$2/((100%+$C$2)^$I$1-1))</f>
        <v/>
      </c>
    </row>
    <row r="871" spans="1:11" x14ac:dyDescent="0.35">
      <c r="A871" s="1" t="str">
        <f t="shared" si="84"/>
        <v/>
      </c>
      <c r="B871" s="2" t="str">
        <f t="shared" si="85"/>
        <v/>
      </c>
      <c r="C871" s="2" t="str">
        <f>IF(A871="",IF(A870="","",SUM($C$6:C870)),B871*$C$2)</f>
        <v/>
      </c>
      <c r="D871" s="2" t="str">
        <f>IF(A871="",IF(A870="","",SUM($D$6:D870)),($B$6/$I$1))</f>
        <v/>
      </c>
      <c r="E871" s="2" t="str">
        <f>IF(A871="",IF(A870="","",SUM($E$6:E870)),C871+D871)</f>
        <v/>
      </c>
      <c r="G871" s="1" t="str">
        <f t="shared" si="86"/>
        <v/>
      </c>
      <c r="H871" s="2" t="str">
        <f t="shared" si="87"/>
        <v/>
      </c>
      <c r="I871" s="2" t="str">
        <f>IF(G871="",IF(G870="","",SUM($I$6:I870)),H871*$C$2)</f>
        <v/>
      </c>
      <c r="J871" s="2" t="str">
        <f>IF(G871="",IF(G870="","",SUM($J$6:J870)),K871-I871)</f>
        <v/>
      </c>
      <c r="K871" s="2" t="str">
        <f>IF(G871="",IF(G870="","",SUM(K$6:K870)),$H$6*(100%+$C$2)^$I$1*$C$2/((100%+$C$2)^$I$1-1))</f>
        <v/>
      </c>
    </row>
    <row r="872" spans="1:11" x14ac:dyDescent="0.35">
      <c r="A872" s="1" t="str">
        <f t="shared" si="84"/>
        <v/>
      </c>
      <c r="B872" s="2" t="str">
        <f t="shared" si="85"/>
        <v/>
      </c>
      <c r="C872" s="2" t="str">
        <f>IF(A872="",IF(A871="","",SUM($C$6:C871)),B872*$C$2)</f>
        <v/>
      </c>
      <c r="D872" s="2" t="str">
        <f>IF(A872="",IF(A871="","",SUM($D$6:D871)),($B$6/$I$1))</f>
        <v/>
      </c>
      <c r="E872" s="2" t="str">
        <f>IF(A872="",IF(A871="","",SUM($E$6:E871)),C872+D872)</f>
        <v/>
      </c>
      <c r="G872" s="1" t="str">
        <f t="shared" si="86"/>
        <v/>
      </c>
      <c r="H872" s="2" t="str">
        <f t="shared" si="87"/>
        <v/>
      </c>
      <c r="I872" s="2" t="str">
        <f>IF(G872="",IF(G871="","",SUM($I$6:I871)),H872*$C$2)</f>
        <v/>
      </c>
      <c r="J872" s="2" t="str">
        <f>IF(G872="",IF(G871="","",SUM($J$6:J871)),K872-I872)</f>
        <v/>
      </c>
      <c r="K872" s="2" t="str">
        <f>IF(G872="",IF(G871="","",SUM(K$6:K871)),$H$6*(100%+$C$2)^$I$1*$C$2/((100%+$C$2)^$I$1-1))</f>
        <v/>
      </c>
    </row>
    <row r="873" spans="1:11" x14ac:dyDescent="0.35">
      <c r="A873" s="1" t="str">
        <f t="shared" si="84"/>
        <v/>
      </c>
      <c r="B873" s="2" t="str">
        <f t="shared" si="85"/>
        <v/>
      </c>
      <c r="C873" s="2" t="str">
        <f>IF(A873="",IF(A872="","",SUM($C$6:C872)),B873*$C$2)</f>
        <v/>
      </c>
      <c r="D873" s="2" t="str">
        <f>IF(A873="",IF(A872="","",SUM($D$6:D872)),($B$6/$I$1))</f>
        <v/>
      </c>
      <c r="E873" s="2" t="str">
        <f>IF(A873="",IF(A872="","",SUM($E$6:E872)),C873+D873)</f>
        <v/>
      </c>
      <c r="G873" s="1" t="str">
        <f t="shared" si="86"/>
        <v/>
      </c>
      <c r="H873" s="2" t="str">
        <f t="shared" si="87"/>
        <v/>
      </c>
      <c r="I873" s="2" t="str">
        <f>IF(G873="",IF(G872="","",SUM($I$6:I872)),H873*$C$2)</f>
        <v/>
      </c>
      <c r="J873" s="2" t="str">
        <f>IF(G873="",IF(G872="","",SUM($J$6:J872)),K873-I873)</f>
        <v/>
      </c>
      <c r="K873" s="2" t="str">
        <f>IF(G873="",IF(G872="","",SUM(K$6:K872)),$H$6*(100%+$C$2)^$I$1*$C$2/((100%+$C$2)^$I$1-1))</f>
        <v/>
      </c>
    </row>
    <row r="874" spans="1:11" x14ac:dyDescent="0.35">
      <c r="A874" s="1" t="str">
        <f t="shared" si="84"/>
        <v/>
      </c>
      <c r="B874" s="2" t="str">
        <f t="shared" si="85"/>
        <v/>
      </c>
      <c r="C874" s="2" t="str">
        <f>IF(A874="",IF(A873="","",SUM($C$6:C873)),B874*$C$2)</f>
        <v/>
      </c>
      <c r="D874" s="2" t="str">
        <f>IF(A874="",IF(A873="","",SUM($D$6:D873)),($B$6/$I$1))</f>
        <v/>
      </c>
      <c r="E874" s="2" t="str">
        <f>IF(A874="",IF(A873="","",SUM($E$6:E873)),C874+D874)</f>
        <v/>
      </c>
      <c r="G874" s="1" t="str">
        <f t="shared" si="86"/>
        <v/>
      </c>
      <c r="H874" s="2" t="str">
        <f t="shared" si="87"/>
        <v/>
      </c>
      <c r="I874" s="2" t="str">
        <f>IF(G874="",IF(G873="","",SUM($I$6:I873)),H874*$C$2)</f>
        <v/>
      </c>
      <c r="J874" s="2" t="str">
        <f>IF(G874="",IF(G873="","",SUM($J$6:J873)),K874-I874)</f>
        <v/>
      </c>
      <c r="K874" s="2" t="str">
        <f>IF(G874="",IF(G873="","",SUM(K$6:K873)),$H$6*(100%+$C$2)^$I$1*$C$2/((100%+$C$2)^$I$1-1))</f>
        <v/>
      </c>
    </row>
    <row r="875" spans="1:11" x14ac:dyDescent="0.35">
      <c r="A875" s="1" t="str">
        <f t="shared" si="84"/>
        <v/>
      </c>
      <c r="B875" s="2" t="str">
        <f t="shared" si="85"/>
        <v/>
      </c>
      <c r="C875" s="2" t="str">
        <f>IF(A875="",IF(A874="","",SUM($C$6:C874)),B875*$C$2)</f>
        <v/>
      </c>
      <c r="D875" s="2" t="str">
        <f>IF(A875="",IF(A874="","",SUM($D$6:D874)),($B$6/$I$1))</f>
        <v/>
      </c>
      <c r="E875" s="2" t="str">
        <f>IF(A875="",IF(A874="","",SUM($E$6:E874)),C875+D875)</f>
        <v/>
      </c>
      <c r="G875" s="1" t="str">
        <f t="shared" si="86"/>
        <v/>
      </c>
      <c r="H875" s="2" t="str">
        <f t="shared" si="87"/>
        <v/>
      </c>
      <c r="I875" s="2" t="str">
        <f>IF(G875="",IF(G874="","",SUM($I$6:I874)),H875*$C$2)</f>
        <v/>
      </c>
      <c r="J875" s="2" t="str">
        <f>IF(G875="",IF(G874="","",SUM($J$6:J874)),K875-I875)</f>
        <v/>
      </c>
      <c r="K875" s="2" t="str">
        <f>IF(G875="",IF(G874="","",SUM(K$6:K874)),$H$6*(100%+$C$2)^$I$1*$C$2/((100%+$C$2)^$I$1-1))</f>
        <v/>
      </c>
    </row>
    <row r="876" spans="1:11" x14ac:dyDescent="0.35">
      <c r="A876" s="1" t="str">
        <f t="shared" si="84"/>
        <v/>
      </c>
      <c r="B876" s="2" t="str">
        <f t="shared" si="85"/>
        <v/>
      </c>
      <c r="C876" s="2" t="str">
        <f>IF(A876="",IF(A875="","",SUM($C$6:C875)),B876*$C$2)</f>
        <v/>
      </c>
      <c r="D876" s="2" t="str">
        <f>IF(A876="",IF(A875="","",SUM($D$6:D875)),($B$6/$I$1))</f>
        <v/>
      </c>
      <c r="E876" s="2" t="str">
        <f>IF(A876="",IF(A875="","",SUM($E$6:E875)),C876+D876)</f>
        <v/>
      </c>
      <c r="G876" s="1" t="str">
        <f t="shared" si="86"/>
        <v/>
      </c>
      <c r="H876" s="2" t="str">
        <f t="shared" si="87"/>
        <v/>
      </c>
      <c r="I876" s="2" t="str">
        <f>IF(G876="",IF(G875="","",SUM($I$6:I875)),H876*$C$2)</f>
        <v/>
      </c>
      <c r="J876" s="2" t="str">
        <f>IF(G876="",IF(G875="","",SUM($J$6:J875)),K876-I876)</f>
        <v/>
      </c>
      <c r="K876" s="2" t="str">
        <f>IF(G876="",IF(G875="","",SUM(K$6:K875)),$H$6*(100%+$C$2)^$I$1*$C$2/((100%+$C$2)^$I$1-1))</f>
        <v/>
      </c>
    </row>
    <row r="877" spans="1:11" x14ac:dyDescent="0.35">
      <c r="A877" s="1" t="str">
        <f t="shared" si="84"/>
        <v/>
      </c>
      <c r="B877" s="2" t="str">
        <f t="shared" si="85"/>
        <v/>
      </c>
      <c r="C877" s="2" t="str">
        <f>IF(A877="",IF(A876="","",SUM($C$6:C876)),B877*$C$2)</f>
        <v/>
      </c>
      <c r="D877" s="2" t="str">
        <f>IF(A877="",IF(A876="","",SUM($D$6:D876)),($B$6/$I$1))</f>
        <v/>
      </c>
      <c r="E877" s="2" t="str">
        <f>IF(A877="",IF(A876="","",SUM($E$6:E876)),C877+D877)</f>
        <v/>
      </c>
      <c r="G877" s="1" t="str">
        <f t="shared" si="86"/>
        <v/>
      </c>
      <c r="H877" s="2" t="str">
        <f t="shared" si="87"/>
        <v/>
      </c>
      <c r="I877" s="2" t="str">
        <f>IF(G877="",IF(G876="","",SUM($I$6:I876)),H877*$C$2)</f>
        <v/>
      </c>
      <c r="J877" s="2" t="str">
        <f>IF(G877="",IF(G876="","",SUM($J$6:J876)),K877-I877)</f>
        <v/>
      </c>
      <c r="K877" s="2" t="str">
        <f>IF(G877="",IF(G876="","",SUM(K$6:K876)),$H$6*(100%+$C$2)^$I$1*$C$2/((100%+$C$2)^$I$1-1))</f>
        <v/>
      </c>
    </row>
    <row r="878" spans="1:11" x14ac:dyDescent="0.35">
      <c r="A878" s="1" t="str">
        <f t="shared" si="84"/>
        <v/>
      </c>
      <c r="B878" s="2" t="str">
        <f t="shared" si="85"/>
        <v/>
      </c>
      <c r="C878" s="2" t="str">
        <f>IF(A878="",IF(A877="","",SUM($C$6:C877)),B878*$C$2)</f>
        <v/>
      </c>
      <c r="D878" s="2" t="str">
        <f>IF(A878="",IF(A877="","",SUM($D$6:D877)),($B$6/$I$1))</f>
        <v/>
      </c>
      <c r="E878" s="2" t="str">
        <f>IF(A878="",IF(A877="","",SUM($E$6:E877)),C878+D878)</f>
        <v/>
      </c>
      <c r="G878" s="1" t="str">
        <f t="shared" si="86"/>
        <v/>
      </c>
      <c r="H878" s="2" t="str">
        <f t="shared" si="87"/>
        <v/>
      </c>
      <c r="I878" s="2" t="str">
        <f>IF(G878="",IF(G877="","",SUM($I$6:I877)),H878*$C$2)</f>
        <v/>
      </c>
      <c r="J878" s="2" t="str">
        <f>IF(G878="",IF(G877="","",SUM($J$6:J877)),K878-I878)</f>
        <v/>
      </c>
      <c r="K878" s="2" t="str">
        <f>IF(G878="",IF(G877="","",SUM(K$6:K877)),$H$6*(100%+$C$2)^$I$1*$C$2/((100%+$C$2)^$I$1-1))</f>
        <v/>
      </c>
    </row>
    <row r="879" spans="1:11" x14ac:dyDescent="0.35">
      <c r="A879" s="1" t="str">
        <f t="shared" si="84"/>
        <v/>
      </c>
      <c r="B879" s="2" t="str">
        <f t="shared" si="85"/>
        <v/>
      </c>
      <c r="C879" s="2" t="str">
        <f>IF(A879="",IF(A878="","",SUM($C$6:C878)),B879*$C$2)</f>
        <v/>
      </c>
      <c r="D879" s="2" t="str">
        <f>IF(A879="",IF(A878="","",SUM($D$6:D878)),($B$6/$I$1))</f>
        <v/>
      </c>
      <c r="E879" s="2" t="str">
        <f>IF(A879="",IF(A878="","",SUM($E$6:E878)),C879+D879)</f>
        <v/>
      </c>
      <c r="G879" s="1" t="str">
        <f t="shared" si="86"/>
        <v/>
      </c>
      <c r="H879" s="2" t="str">
        <f t="shared" si="87"/>
        <v/>
      </c>
      <c r="I879" s="2" t="str">
        <f>IF(G879="",IF(G878="","",SUM($I$6:I878)),H879*$C$2)</f>
        <v/>
      </c>
      <c r="J879" s="2" t="str">
        <f>IF(G879="",IF(G878="","",SUM($J$6:J878)),K879-I879)</f>
        <v/>
      </c>
      <c r="K879" s="2" t="str">
        <f>IF(G879="",IF(G878="","",SUM(K$6:K878)),$H$6*(100%+$C$2)^$I$1*$C$2/((100%+$C$2)^$I$1-1))</f>
        <v/>
      </c>
    </row>
    <row r="880" spans="1:11" x14ac:dyDescent="0.35">
      <c r="A880" s="1" t="str">
        <f t="shared" si="84"/>
        <v/>
      </c>
      <c r="B880" s="2" t="str">
        <f t="shared" si="85"/>
        <v/>
      </c>
      <c r="C880" s="2" t="str">
        <f>IF(A880="",IF(A879="","",SUM($C$6:C879)),B880*$C$2)</f>
        <v/>
      </c>
      <c r="D880" s="2" t="str">
        <f>IF(A880="",IF(A879="","",SUM($D$6:D879)),($B$6/$I$1))</f>
        <v/>
      </c>
      <c r="E880" s="2" t="str">
        <f>IF(A880="",IF(A879="","",SUM($E$6:E879)),C880+D880)</f>
        <v/>
      </c>
      <c r="G880" s="1" t="str">
        <f t="shared" si="86"/>
        <v/>
      </c>
      <c r="H880" s="2" t="str">
        <f t="shared" si="87"/>
        <v/>
      </c>
      <c r="I880" s="2" t="str">
        <f>IF(G880="",IF(G879="","",SUM($I$6:I879)),H880*$C$2)</f>
        <v/>
      </c>
      <c r="J880" s="2" t="str">
        <f>IF(G880="",IF(G879="","",SUM($J$6:J879)),K880-I880)</f>
        <v/>
      </c>
      <c r="K880" s="2" t="str">
        <f>IF(G880="",IF(G879="","",SUM(K$6:K879)),$H$6*(100%+$C$2)^$I$1*$C$2/((100%+$C$2)^$I$1-1))</f>
        <v/>
      </c>
    </row>
    <row r="881" spans="1:11" x14ac:dyDescent="0.35">
      <c r="A881" s="1" t="str">
        <f t="shared" si="84"/>
        <v/>
      </c>
      <c r="B881" s="2" t="str">
        <f t="shared" si="85"/>
        <v/>
      </c>
      <c r="C881" s="2" t="str">
        <f>IF(A881="",IF(A880="","",SUM($C$6:C880)),B881*$C$2)</f>
        <v/>
      </c>
      <c r="D881" s="2" t="str">
        <f>IF(A881="",IF(A880="","",SUM($D$6:D880)),($B$6/$I$1))</f>
        <v/>
      </c>
      <c r="E881" s="2" t="str">
        <f>IF(A881="",IF(A880="","",SUM($E$6:E880)),C881+D881)</f>
        <v/>
      </c>
      <c r="G881" s="1" t="str">
        <f t="shared" si="86"/>
        <v/>
      </c>
      <c r="H881" s="2" t="str">
        <f t="shared" si="87"/>
        <v/>
      </c>
      <c r="I881" s="2" t="str">
        <f>IF(G881="",IF(G880="","",SUM($I$6:I880)),H881*$C$2)</f>
        <v/>
      </c>
      <c r="J881" s="2" t="str">
        <f>IF(G881="",IF(G880="","",SUM($J$6:J880)),K881-I881)</f>
        <v/>
      </c>
      <c r="K881" s="2" t="str">
        <f>IF(G881="",IF(G880="","",SUM(K$6:K880)),$H$6*(100%+$C$2)^$I$1*$C$2/((100%+$C$2)^$I$1-1))</f>
        <v/>
      </c>
    </row>
    <row r="882" spans="1:11" x14ac:dyDescent="0.35">
      <c r="A882" s="1" t="str">
        <f t="shared" si="84"/>
        <v/>
      </c>
      <c r="B882" s="2" t="str">
        <f t="shared" si="85"/>
        <v/>
      </c>
      <c r="C882" s="2" t="str">
        <f>IF(A882="",IF(A881="","",SUM($C$6:C881)),B882*$C$2)</f>
        <v/>
      </c>
      <c r="D882" s="2" t="str">
        <f>IF(A882="",IF(A881="","",SUM($D$6:D881)),($B$6/$I$1))</f>
        <v/>
      </c>
      <c r="E882" s="2" t="str">
        <f>IF(A882="",IF(A881="","",SUM($E$6:E881)),C882+D882)</f>
        <v/>
      </c>
      <c r="G882" s="1" t="str">
        <f t="shared" si="86"/>
        <v/>
      </c>
      <c r="H882" s="2" t="str">
        <f t="shared" si="87"/>
        <v/>
      </c>
      <c r="I882" s="2" t="str">
        <f>IF(G882="",IF(G881="","",SUM($I$6:I881)),H882*$C$2)</f>
        <v/>
      </c>
      <c r="J882" s="2" t="str">
        <f>IF(G882="",IF(G881="","",SUM($J$6:J881)),K882-I882)</f>
        <v/>
      </c>
      <c r="K882" s="2" t="str">
        <f>IF(G882="",IF(G881="","",SUM(K$6:K881)),$H$6*(100%+$C$2)^$I$1*$C$2/((100%+$C$2)^$I$1-1))</f>
        <v/>
      </c>
    </row>
    <row r="883" spans="1:11" x14ac:dyDescent="0.35">
      <c r="A883" s="1" t="str">
        <f t="shared" si="84"/>
        <v/>
      </c>
      <c r="B883" s="2" t="str">
        <f t="shared" si="85"/>
        <v/>
      </c>
      <c r="C883" s="2" t="str">
        <f>IF(A883="",IF(A882="","",SUM($C$6:C882)),B883*$C$2)</f>
        <v/>
      </c>
      <c r="D883" s="2" t="str">
        <f>IF(A883="",IF(A882="","",SUM($D$6:D882)),($B$6/$I$1))</f>
        <v/>
      </c>
      <c r="E883" s="2" t="str">
        <f>IF(A883="",IF(A882="","",SUM($E$6:E882)),C883+D883)</f>
        <v/>
      </c>
      <c r="G883" s="1" t="str">
        <f t="shared" si="86"/>
        <v/>
      </c>
      <c r="H883" s="2" t="str">
        <f t="shared" si="87"/>
        <v/>
      </c>
      <c r="I883" s="2" t="str">
        <f>IF(G883="",IF(G882="","",SUM($I$6:I882)),H883*$C$2)</f>
        <v/>
      </c>
      <c r="J883" s="2" t="str">
        <f>IF(G883="",IF(G882="","",SUM($J$6:J882)),K883-I883)</f>
        <v/>
      </c>
      <c r="K883" s="2" t="str">
        <f>IF(G883="",IF(G882="","",SUM(K$6:K882)),$H$6*(100%+$C$2)^$I$1*$C$2/((100%+$C$2)^$I$1-1))</f>
        <v/>
      </c>
    </row>
    <row r="884" spans="1:11" x14ac:dyDescent="0.35">
      <c r="A884" s="1" t="str">
        <f t="shared" si="84"/>
        <v/>
      </c>
      <c r="B884" s="2" t="str">
        <f t="shared" si="85"/>
        <v/>
      </c>
      <c r="C884" s="2" t="str">
        <f>IF(A884="",IF(A883="","",SUM($C$6:C883)),B884*$C$2)</f>
        <v/>
      </c>
      <c r="D884" s="2" t="str">
        <f>IF(A884="",IF(A883="","",SUM($D$6:D883)),($B$6/$I$1))</f>
        <v/>
      </c>
      <c r="E884" s="2" t="str">
        <f>IF(A884="",IF(A883="","",SUM($E$6:E883)),C884+D884)</f>
        <v/>
      </c>
      <c r="G884" s="1" t="str">
        <f t="shared" si="86"/>
        <v/>
      </c>
      <c r="H884" s="2" t="str">
        <f t="shared" si="87"/>
        <v/>
      </c>
      <c r="I884" s="2" t="str">
        <f>IF(G884="",IF(G883="","",SUM($I$6:I883)),H884*$C$2)</f>
        <v/>
      </c>
      <c r="J884" s="2" t="str">
        <f>IF(G884="",IF(G883="","",SUM($J$6:J883)),K884-I884)</f>
        <v/>
      </c>
      <c r="K884" s="2" t="str">
        <f>IF(G884="",IF(G883="","",SUM(K$6:K883)),$H$6*(100%+$C$2)^$I$1*$C$2/((100%+$C$2)^$I$1-1))</f>
        <v/>
      </c>
    </row>
    <row r="885" spans="1:11" x14ac:dyDescent="0.35">
      <c r="A885" s="1" t="str">
        <f t="shared" si="84"/>
        <v/>
      </c>
      <c r="B885" s="2" t="str">
        <f t="shared" si="85"/>
        <v/>
      </c>
      <c r="C885" s="2" t="str">
        <f>IF(A885="",IF(A884="","",SUM($C$6:C884)),B885*$C$2)</f>
        <v/>
      </c>
      <c r="D885" s="2" t="str">
        <f>IF(A885="",IF(A884="","",SUM($D$6:D884)),($B$6/$I$1))</f>
        <v/>
      </c>
      <c r="E885" s="2" t="str">
        <f>IF(A885="",IF(A884="","",SUM($E$6:E884)),C885+D885)</f>
        <v/>
      </c>
      <c r="G885" s="1" t="str">
        <f t="shared" si="86"/>
        <v/>
      </c>
      <c r="H885" s="2" t="str">
        <f t="shared" si="87"/>
        <v/>
      </c>
      <c r="I885" s="2" t="str">
        <f>IF(G885="",IF(G884="","",SUM($I$6:I884)),H885*$C$2)</f>
        <v/>
      </c>
      <c r="J885" s="2" t="str">
        <f>IF(G885="",IF(G884="","",SUM($J$6:J884)),K885-I885)</f>
        <v/>
      </c>
      <c r="K885" s="2" t="str">
        <f>IF(G885="",IF(G884="","",SUM(K$6:K884)),$H$6*(100%+$C$2)^$I$1*$C$2/((100%+$C$2)^$I$1-1))</f>
        <v/>
      </c>
    </row>
    <row r="886" spans="1:11" x14ac:dyDescent="0.35">
      <c r="A886" s="1" t="str">
        <f t="shared" si="84"/>
        <v/>
      </c>
      <c r="B886" s="2" t="str">
        <f t="shared" si="85"/>
        <v/>
      </c>
      <c r="C886" s="2" t="str">
        <f>IF(A886="",IF(A885="","",SUM($C$6:C885)),B886*$C$2)</f>
        <v/>
      </c>
      <c r="D886" s="2" t="str">
        <f>IF(A886="",IF(A885="","",SUM($D$6:D885)),($B$6/$I$1))</f>
        <v/>
      </c>
      <c r="E886" s="2" t="str">
        <f>IF(A886="",IF(A885="","",SUM($E$6:E885)),C886+D886)</f>
        <v/>
      </c>
      <c r="G886" s="1" t="str">
        <f t="shared" si="86"/>
        <v/>
      </c>
      <c r="H886" s="2" t="str">
        <f t="shared" si="87"/>
        <v/>
      </c>
      <c r="I886" s="2" t="str">
        <f>IF(G886="",IF(G885="","",SUM($I$6:I885)),H886*$C$2)</f>
        <v/>
      </c>
      <c r="J886" s="2" t="str">
        <f>IF(G886="",IF(G885="","",SUM($J$6:J885)),K886-I886)</f>
        <v/>
      </c>
      <c r="K886" s="2" t="str">
        <f>IF(G886="",IF(G885="","",SUM(K$6:K885)),$H$6*(100%+$C$2)^$I$1*$C$2/((100%+$C$2)^$I$1-1))</f>
        <v/>
      </c>
    </row>
    <row r="887" spans="1:11" x14ac:dyDescent="0.35">
      <c r="A887" s="1" t="str">
        <f t="shared" si="84"/>
        <v/>
      </c>
      <c r="B887" s="2" t="str">
        <f t="shared" si="85"/>
        <v/>
      </c>
      <c r="C887" s="2" t="str">
        <f>IF(A887="",IF(A886="","",SUM($C$6:C886)),B887*$C$2)</f>
        <v/>
      </c>
      <c r="D887" s="2" t="str">
        <f>IF(A887="",IF(A886="","",SUM($D$6:D886)),($B$6/$I$1))</f>
        <v/>
      </c>
      <c r="E887" s="2" t="str">
        <f>IF(A887="",IF(A886="","",SUM($E$6:E886)),C887+D887)</f>
        <v/>
      </c>
      <c r="G887" s="1" t="str">
        <f t="shared" si="86"/>
        <v/>
      </c>
      <c r="H887" s="2" t="str">
        <f t="shared" si="87"/>
        <v/>
      </c>
      <c r="I887" s="2" t="str">
        <f>IF(G887="",IF(G886="","",SUM($I$6:I886)),H887*$C$2)</f>
        <v/>
      </c>
      <c r="J887" s="2" t="str">
        <f>IF(G887="",IF(G886="","",SUM($J$6:J886)),K887-I887)</f>
        <v/>
      </c>
      <c r="K887" s="2" t="str">
        <f>IF(G887="",IF(G886="","",SUM(K$6:K886)),$H$6*(100%+$C$2)^$I$1*$C$2/((100%+$C$2)^$I$1-1))</f>
        <v/>
      </c>
    </row>
    <row r="888" spans="1:11" x14ac:dyDescent="0.35">
      <c r="A888" s="1" t="str">
        <f t="shared" si="84"/>
        <v/>
      </c>
      <c r="B888" s="2" t="str">
        <f t="shared" si="85"/>
        <v/>
      </c>
      <c r="C888" s="2" t="str">
        <f>IF(A888="",IF(A887="","",SUM($C$6:C887)),B888*$C$2)</f>
        <v/>
      </c>
      <c r="D888" s="2" t="str">
        <f>IF(A888="",IF(A887="","",SUM($D$6:D887)),($B$6/$I$1))</f>
        <v/>
      </c>
      <c r="E888" s="2" t="str">
        <f>IF(A888="",IF(A887="","",SUM($E$6:E887)),C888+D888)</f>
        <v/>
      </c>
      <c r="G888" s="1" t="str">
        <f t="shared" si="86"/>
        <v/>
      </c>
      <c r="H888" s="2" t="str">
        <f t="shared" si="87"/>
        <v/>
      </c>
      <c r="I888" s="2" t="str">
        <f>IF(G888="",IF(G887="","",SUM($I$6:I887)),H888*$C$2)</f>
        <v/>
      </c>
      <c r="J888" s="2" t="str">
        <f>IF(G888="",IF(G887="","",SUM($J$6:J887)),K888-I888)</f>
        <v/>
      </c>
      <c r="K888" s="2" t="str">
        <f>IF(G888="",IF(G887="","",SUM(K$6:K887)),$H$6*(100%+$C$2)^$I$1*$C$2/((100%+$C$2)^$I$1-1))</f>
        <v/>
      </c>
    </row>
    <row r="889" spans="1:11" x14ac:dyDescent="0.35">
      <c r="A889" s="1" t="str">
        <f t="shared" si="84"/>
        <v/>
      </c>
      <c r="B889" s="2" t="str">
        <f t="shared" si="85"/>
        <v/>
      </c>
      <c r="C889" s="2" t="str">
        <f>IF(A889="",IF(A888="","",SUM($C$6:C888)),B889*$C$2)</f>
        <v/>
      </c>
      <c r="D889" s="2" t="str">
        <f>IF(A889="",IF(A888="","",SUM($D$6:D888)),($B$6/$I$1))</f>
        <v/>
      </c>
      <c r="E889" s="2" t="str">
        <f>IF(A889="",IF(A888="","",SUM($E$6:E888)),C889+D889)</f>
        <v/>
      </c>
      <c r="G889" s="1" t="str">
        <f t="shared" si="86"/>
        <v/>
      </c>
      <c r="H889" s="2" t="str">
        <f t="shared" si="87"/>
        <v/>
      </c>
      <c r="I889" s="2" t="str">
        <f>IF(G889="",IF(G888="","",SUM($I$6:I888)),H889*$C$2)</f>
        <v/>
      </c>
      <c r="J889" s="2" t="str">
        <f>IF(G889="",IF(G888="","",SUM($J$6:J888)),K889-I889)</f>
        <v/>
      </c>
      <c r="K889" s="2" t="str">
        <f>IF(G889="",IF(G888="","",SUM(K$6:K888)),$H$6*(100%+$C$2)^$I$1*$C$2/((100%+$C$2)^$I$1-1))</f>
        <v/>
      </c>
    </row>
    <row r="890" spans="1:11" x14ac:dyDescent="0.35">
      <c r="A890" s="1" t="str">
        <f t="shared" si="84"/>
        <v/>
      </c>
      <c r="B890" s="2" t="str">
        <f t="shared" si="85"/>
        <v/>
      </c>
      <c r="C890" s="2" t="str">
        <f>IF(A890="",IF(A889="","",SUM($C$6:C889)),B890*$C$2)</f>
        <v/>
      </c>
      <c r="D890" s="2" t="str">
        <f>IF(A890="",IF(A889="","",SUM($D$6:D889)),($B$6/$I$1))</f>
        <v/>
      </c>
      <c r="E890" s="2" t="str">
        <f>IF(A890="",IF(A889="","",SUM($E$6:E889)),C890+D890)</f>
        <v/>
      </c>
      <c r="G890" s="1" t="str">
        <f t="shared" si="86"/>
        <v/>
      </c>
      <c r="H890" s="2" t="str">
        <f t="shared" si="87"/>
        <v/>
      </c>
      <c r="I890" s="2" t="str">
        <f>IF(G890="",IF(G889="","",SUM($I$6:I889)),H890*$C$2)</f>
        <v/>
      </c>
      <c r="J890" s="2" t="str">
        <f>IF(G890="",IF(G889="","",SUM($J$6:J889)),K890-I890)</f>
        <v/>
      </c>
      <c r="K890" s="2" t="str">
        <f>IF(G890="",IF(G889="","",SUM(K$6:K889)),$H$6*(100%+$C$2)^$I$1*$C$2/((100%+$C$2)^$I$1-1))</f>
        <v/>
      </c>
    </row>
    <row r="891" spans="1:11" x14ac:dyDescent="0.35">
      <c r="A891" s="1" t="str">
        <f t="shared" si="84"/>
        <v/>
      </c>
      <c r="B891" s="2" t="str">
        <f t="shared" si="85"/>
        <v/>
      </c>
      <c r="C891" s="2" t="str">
        <f>IF(A891="",IF(A890="","",SUM($C$6:C890)),B891*$C$2)</f>
        <v/>
      </c>
      <c r="D891" s="2" t="str">
        <f>IF(A891="",IF(A890="","",SUM($D$6:D890)),($B$6/$I$1))</f>
        <v/>
      </c>
      <c r="E891" s="2" t="str">
        <f>IF(A891="",IF(A890="","",SUM($E$6:E890)),C891+D891)</f>
        <v/>
      </c>
      <c r="G891" s="1" t="str">
        <f t="shared" si="86"/>
        <v/>
      </c>
      <c r="H891" s="2" t="str">
        <f t="shared" si="87"/>
        <v/>
      </c>
      <c r="I891" s="2" t="str">
        <f>IF(G891="",IF(G890="","",SUM($I$6:I890)),H891*$C$2)</f>
        <v/>
      </c>
      <c r="J891" s="2" t="str">
        <f>IF(G891="",IF(G890="","",SUM($J$6:J890)),K891-I891)</f>
        <v/>
      </c>
      <c r="K891" s="2" t="str">
        <f>IF(G891="",IF(G890="","",SUM(K$6:K890)),$H$6*(100%+$C$2)^$I$1*$C$2/((100%+$C$2)^$I$1-1))</f>
        <v/>
      </c>
    </row>
    <row r="892" spans="1:11" x14ac:dyDescent="0.35">
      <c r="A892" s="1" t="str">
        <f t="shared" si="84"/>
        <v/>
      </c>
      <c r="B892" s="2" t="str">
        <f t="shared" si="85"/>
        <v/>
      </c>
      <c r="C892" s="2" t="str">
        <f>IF(A892="",IF(A891="","",SUM($C$6:C891)),B892*$C$2)</f>
        <v/>
      </c>
      <c r="D892" s="2" t="str">
        <f>IF(A892="",IF(A891="","",SUM($D$6:D891)),($B$6/$I$1))</f>
        <v/>
      </c>
      <c r="E892" s="2" t="str">
        <f>IF(A892="",IF(A891="","",SUM($E$6:E891)),C892+D892)</f>
        <v/>
      </c>
      <c r="G892" s="1" t="str">
        <f t="shared" si="86"/>
        <v/>
      </c>
      <c r="H892" s="2" t="str">
        <f t="shared" si="87"/>
        <v/>
      </c>
      <c r="I892" s="2" t="str">
        <f>IF(G892="",IF(G891="","",SUM($I$6:I891)),H892*$C$2)</f>
        <v/>
      </c>
      <c r="J892" s="2" t="str">
        <f>IF(G892="",IF(G891="","",SUM($J$6:J891)),K892-I892)</f>
        <v/>
      </c>
      <c r="K892" s="2" t="str">
        <f>IF(G892="",IF(G891="","",SUM(K$6:K891)),$H$6*(100%+$C$2)^$I$1*$C$2/((100%+$C$2)^$I$1-1))</f>
        <v/>
      </c>
    </row>
    <row r="893" spans="1:11" x14ac:dyDescent="0.35">
      <c r="A893" s="1" t="str">
        <f t="shared" si="84"/>
        <v/>
      </c>
      <c r="B893" s="2" t="str">
        <f t="shared" si="85"/>
        <v/>
      </c>
      <c r="C893" s="2" t="str">
        <f>IF(A893="",IF(A892="","",SUM($C$6:C892)),B893*$C$2)</f>
        <v/>
      </c>
      <c r="D893" s="2" t="str">
        <f>IF(A893="",IF(A892="","",SUM($D$6:D892)),($B$6/$I$1))</f>
        <v/>
      </c>
      <c r="E893" s="2" t="str">
        <f>IF(A893="",IF(A892="","",SUM($E$6:E892)),C893+D893)</f>
        <v/>
      </c>
      <c r="G893" s="1" t="str">
        <f t="shared" si="86"/>
        <v/>
      </c>
      <c r="H893" s="2" t="str">
        <f t="shared" si="87"/>
        <v/>
      </c>
      <c r="I893" s="2" t="str">
        <f>IF(G893="",IF(G892="","",SUM($I$6:I892)),H893*$C$2)</f>
        <v/>
      </c>
      <c r="J893" s="2" t="str">
        <f>IF(G893="",IF(G892="","",SUM($J$6:J892)),K893-I893)</f>
        <v/>
      </c>
      <c r="K893" s="2" t="str">
        <f>IF(G893="",IF(G892="","",SUM(K$6:K892)),$H$6*(100%+$C$2)^$I$1*$C$2/((100%+$C$2)^$I$1-1))</f>
        <v/>
      </c>
    </row>
    <row r="894" spans="1:11" x14ac:dyDescent="0.35">
      <c r="A894" s="1" t="str">
        <f t="shared" si="84"/>
        <v/>
      </c>
      <c r="B894" s="2" t="str">
        <f t="shared" si="85"/>
        <v/>
      </c>
      <c r="C894" s="2" t="str">
        <f>IF(A894="",IF(A893="","",SUM($C$6:C893)),B894*$C$2)</f>
        <v/>
      </c>
      <c r="D894" s="2" t="str">
        <f>IF(A894="",IF(A893="","",SUM($D$6:D893)),($B$6/$I$1))</f>
        <v/>
      </c>
      <c r="E894" s="2" t="str">
        <f>IF(A894="",IF(A893="","",SUM($E$6:E893)),C894+D894)</f>
        <v/>
      </c>
      <c r="G894" s="1" t="str">
        <f t="shared" si="86"/>
        <v/>
      </c>
      <c r="H894" s="2" t="str">
        <f t="shared" si="87"/>
        <v/>
      </c>
      <c r="I894" s="2" t="str">
        <f>IF(G894="",IF(G893="","",SUM($I$6:I893)),H894*$C$2)</f>
        <v/>
      </c>
      <c r="J894" s="2" t="str">
        <f>IF(G894="",IF(G893="","",SUM($J$6:J893)),K894-I894)</f>
        <v/>
      </c>
      <c r="K894" s="2" t="str">
        <f>IF(G894="",IF(G893="","",SUM(K$6:K893)),$H$6*(100%+$C$2)^$I$1*$C$2/((100%+$C$2)^$I$1-1))</f>
        <v/>
      </c>
    </row>
    <row r="895" spans="1:11" x14ac:dyDescent="0.35">
      <c r="A895" s="1" t="str">
        <f t="shared" si="84"/>
        <v/>
      </c>
      <c r="B895" s="2" t="str">
        <f t="shared" si="85"/>
        <v/>
      </c>
      <c r="C895" s="2" t="str">
        <f>IF(A895="",IF(A894="","",SUM($C$6:C894)),B895*$C$2)</f>
        <v/>
      </c>
      <c r="D895" s="2" t="str">
        <f>IF(A895="",IF(A894="","",SUM($D$6:D894)),($B$6/$I$1))</f>
        <v/>
      </c>
      <c r="E895" s="2" t="str">
        <f>IF(A895="",IF(A894="","",SUM($E$6:E894)),C895+D895)</f>
        <v/>
      </c>
      <c r="G895" s="1" t="str">
        <f t="shared" si="86"/>
        <v/>
      </c>
      <c r="H895" s="2" t="str">
        <f t="shared" si="87"/>
        <v/>
      </c>
      <c r="I895" s="2" t="str">
        <f>IF(G895="",IF(G894="","",SUM($I$6:I894)),H895*$C$2)</f>
        <v/>
      </c>
      <c r="J895" s="2" t="str">
        <f>IF(G895="",IF(G894="","",SUM($J$6:J894)),K895-I895)</f>
        <v/>
      </c>
      <c r="K895" s="2" t="str">
        <f>IF(G895="",IF(G894="","",SUM(K$6:K894)),$H$6*(100%+$C$2)^$I$1*$C$2/((100%+$C$2)^$I$1-1))</f>
        <v/>
      </c>
    </row>
    <row r="896" spans="1:11" x14ac:dyDescent="0.35">
      <c r="A896" s="1" t="str">
        <f t="shared" si="84"/>
        <v/>
      </c>
      <c r="B896" s="2" t="str">
        <f t="shared" si="85"/>
        <v/>
      </c>
      <c r="C896" s="2" t="str">
        <f>IF(A896="",IF(A895="","",SUM($C$6:C895)),B896*$C$2)</f>
        <v/>
      </c>
      <c r="D896" s="2" t="str">
        <f>IF(A896="",IF(A895="","",SUM($D$6:D895)),($B$6/$I$1))</f>
        <v/>
      </c>
      <c r="E896" s="2" t="str">
        <f>IF(A896="",IF(A895="","",SUM($E$6:E895)),C896+D896)</f>
        <v/>
      </c>
      <c r="G896" s="1" t="str">
        <f t="shared" si="86"/>
        <v/>
      </c>
      <c r="H896" s="2" t="str">
        <f t="shared" si="87"/>
        <v/>
      </c>
      <c r="I896" s="2" t="str">
        <f>IF(G896="",IF(G895="","",SUM($I$6:I895)),H896*$C$2)</f>
        <v/>
      </c>
      <c r="J896" s="2" t="str">
        <f>IF(G896="",IF(G895="","",SUM($J$6:J895)),K896-I896)</f>
        <v/>
      </c>
      <c r="K896" s="2" t="str">
        <f>IF(G896="",IF(G895="","",SUM(K$6:K895)),$H$6*(100%+$C$2)^$I$1*$C$2/((100%+$C$2)^$I$1-1))</f>
        <v/>
      </c>
    </row>
    <row r="897" spans="1:11" x14ac:dyDescent="0.35">
      <c r="A897" s="1" t="str">
        <f t="shared" si="84"/>
        <v/>
      </c>
      <c r="B897" s="2" t="str">
        <f t="shared" si="85"/>
        <v/>
      </c>
      <c r="C897" s="2" t="str">
        <f>IF(A897="",IF(A896="","",SUM($C$6:C896)),B897*$C$2)</f>
        <v/>
      </c>
      <c r="D897" s="2" t="str">
        <f>IF(A897="",IF(A896="","",SUM($D$6:D896)),($B$6/$I$1))</f>
        <v/>
      </c>
      <c r="E897" s="2" t="str">
        <f>IF(A897="",IF(A896="","",SUM($E$6:E896)),C897+D897)</f>
        <v/>
      </c>
      <c r="G897" s="1" t="str">
        <f t="shared" si="86"/>
        <v/>
      </c>
      <c r="H897" s="2" t="str">
        <f t="shared" si="87"/>
        <v/>
      </c>
      <c r="I897" s="2" t="str">
        <f>IF(G897="",IF(G896="","",SUM($I$6:I896)),H897*$C$2)</f>
        <v/>
      </c>
      <c r="J897" s="2" t="str">
        <f>IF(G897="",IF(G896="","",SUM($J$6:J896)),K897-I897)</f>
        <v/>
      </c>
      <c r="K897" s="2" t="str">
        <f>IF(G897="",IF(G896="","",SUM(K$6:K896)),$H$6*(100%+$C$2)^$I$1*$C$2/((100%+$C$2)^$I$1-1))</f>
        <v/>
      </c>
    </row>
    <row r="898" spans="1:11" x14ac:dyDescent="0.35">
      <c r="A898" s="1" t="str">
        <f t="shared" si="84"/>
        <v/>
      </c>
      <c r="B898" s="2" t="str">
        <f t="shared" si="85"/>
        <v/>
      </c>
      <c r="C898" s="2" t="str">
        <f>IF(A898="",IF(A897="","",SUM($C$6:C897)),B898*$C$2)</f>
        <v/>
      </c>
      <c r="D898" s="2" t="str">
        <f>IF(A898="",IF(A897="","",SUM($D$6:D897)),($B$6/$I$1))</f>
        <v/>
      </c>
      <c r="E898" s="2" t="str">
        <f>IF(A898="",IF(A897="","",SUM($E$6:E897)),C898+D898)</f>
        <v/>
      </c>
      <c r="G898" s="1" t="str">
        <f t="shared" si="86"/>
        <v/>
      </c>
      <c r="H898" s="2" t="str">
        <f t="shared" si="87"/>
        <v/>
      </c>
      <c r="I898" s="2" t="str">
        <f>IF(G898="",IF(G897="","",SUM($I$6:I897)),H898*$C$2)</f>
        <v/>
      </c>
      <c r="J898" s="2" t="str">
        <f>IF(G898="",IF(G897="","",SUM($J$6:J897)),K898-I898)</f>
        <v/>
      </c>
      <c r="K898" s="2" t="str">
        <f>IF(G898="",IF(G897="","",SUM(K$6:K897)),$H$6*(100%+$C$2)^$I$1*$C$2/((100%+$C$2)^$I$1-1))</f>
        <v/>
      </c>
    </row>
    <row r="899" spans="1:11" x14ac:dyDescent="0.35">
      <c r="A899" s="1" t="str">
        <f t="shared" si="84"/>
        <v/>
      </c>
      <c r="B899" s="2" t="str">
        <f t="shared" si="85"/>
        <v/>
      </c>
      <c r="C899" s="2" t="str">
        <f>IF(A899="",IF(A898="","",SUM($C$6:C898)),B899*$C$2)</f>
        <v/>
      </c>
      <c r="D899" s="2" t="str">
        <f>IF(A899="",IF(A898="","",SUM($D$6:D898)),($B$6/$I$1))</f>
        <v/>
      </c>
      <c r="E899" s="2" t="str">
        <f>IF(A899="",IF(A898="","",SUM($E$6:E898)),C899+D899)</f>
        <v/>
      </c>
      <c r="G899" s="1" t="str">
        <f t="shared" si="86"/>
        <v/>
      </c>
      <c r="H899" s="2" t="str">
        <f t="shared" si="87"/>
        <v/>
      </c>
      <c r="I899" s="2" t="str">
        <f>IF(G899="",IF(G898="","",SUM($I$6:I898)),H899*$C$2)</f>
        <v/>
      </c>
      <c r="J899" s="2" t="str">
        <f>IF(G899="",IF(G898="","",SUM($J$6:J898)),K899-I899)</f>
        <v/>
      </c>
      <c r="K899" s="2" t="str">
        <f>IF(G899="",IF(G898="","",SUM(K$6:K898)),$H$6*(100%+$C$2)^$I$1*$C$2/((100%+$C$2)^$I$1-1))</f>
        <v/>
      </c>
    </row>
    <row r="900" spans="1:11" x14ac:dyDescent="0.35">
      <c r="A900" s="1" t="str">
        <f t="shared" si="84"/>
        <v/>
      </c>
      <c r="B900" s="2" t="str">
        <f t="shared" si="85"/>
        <v/>
      </c>
      <c r="C900" s="2" t="str">
        <f>IF(A900="",IF(A899="","",SUM($C$6:C899)),B900*$C$2)</f>
        <v/>
      </c>
      <c r="D900" s="2" t="str">
        <f>IF(A900="",IF(A899="","",SUM($D$6:D899)),($B$6/$I$1))</f>
        <v/>
      </c>
      <c r="E900" s="2" t="str">
        <f>IF(A900="",IF(A899="","",SUM($E$6:E899)),C900+D900)</f>
        <v/>
      </c>
      <c r="G900" s="1" t="str">
        <f t="shared" si="86"/>
        <v/>
      </c>
      <c r="H900" s="2" t="str">
        <f t="shared" si="87"/>
        <v/>
      </c>
      <c r="I900" s="2" t="str">
        <f>IF(G900="",IF(G899="","",SUM($I$6:I899)),H900*$C$2)</f>
        <v/>
      </c>
      <c r="J900" s="2" t="str">
        <f>IF(G900="",IF(G899="","",SUM($J$6:J899)),K900-I900)</f>
        <v/>
      </c>
      <c r="K900" s="2" t="str">
        <f>IF(G900="",IF(G899="","",SUM(K$6:K899)),$H$6*(100%+$C$2)^$I$1*$C$2/((100%+$C$2)^$I$1-1))</f>
        <v/>
      </c>
    </row>
    <row r="901" spans="1:11" x14ac:dyDescent="0.35">
      <c r="A901" s="1" t="str">
        <f t="shared" si="84"/>
        <v/>
      </c>
      <c r="B901" s="2" t="str">
        <f t="shared" si="85"/>
        <v/>
      </c>
      <c r="C901" s="2" t="str">
        <f>IF(A901="",IF(A900="","",SUM($C$6:C900)),B901*$C$2)</f>
        <v/>
      </c>
      <c r="D901" s="2" t="str">
        <f>IF(A901="",IF(A900="","",SUM($D$6:D900)),($B$6/$I$1))</f>
        <v/>
      </c>
      <c r="E901" s="2" t="str">
        <f>IF(A901="",IF(A900="","",SUM($E$6:E900)),C901+D901)</f>
        <v/>
      </c>
      <c r="G901" s="1" t="str">
        <f t="shared" si="86"/>
        <v/>
      </c>
      <c r="H901" s="2" t="str">
        <f t="shared" si="87"/>
        <v/>
      </c>
      <c r="I901" s="2" t="str">
        <f>IF(G901="",IF(G900="","",SUM($I$6:I900)),H901*$C$2)</f>
        <v/>
      </c>
      <c r="J901" s="2" t="str">
        <f>IF(G901="",IF(G900="","",SUM($J$6:J900)),K901-I901)</f>
        <v/>
      </c>
      <c r="K901" s="2" t="str">
        <f>IF(G901="",IF(G900="","",SUM(K$6:K900)),$H$6*(100%+$C$2)^$I$1*$C$2/((100%+$C$2)^$I$1-1))</f>
        <v/>
      </c>
    </row>
    <row r="902" spans="1:11" x14ac:dyDescent="0.35">
      <c r="A902" s="1" t="str">
        <f t="shared" si="84"/>
        <v/>
      </c>
      <c r="B902" s="2" t="str">
        <f t="shared" si="85"/>
        <v/>
      </c>
      <c r="C902" s="2" t="str">
        <f>IF(A902="",IF(A901="","",SUM($C$6:C901)),B902*$C$2)</f>
        <v/>
      </c>
      <c r="D902" s="2" t="str">
        <f>IF(A902="",IF(A901="","",SUM($D$6:D901)),($B$6/$I$1))</f>
        <v/>
      </c>
      <c r="E902" s="2" t="str">
        <f>IF(A902="",IF(A901="","",SUM($E$6:E901)),C902+D902)</f>
        <v/>
      </c>
      <c r="G902" s="1" t="str">
        <f t="shared" si="86"/>
        <v/>
      </c>
      <c r="H902" s="2" t="str">
        <f t="shared" si="87"/>
        <v/>
      </c>
      <c r="I902" s="2" t="str">
        <f>IF(G902="",IF(G901="","",SUM($I$6:I901)),H902*$C$2)</f>
        <v/>
      </c>
      <c r="J902" s="2" t="str">
        <f>IF(G902="",IF(G901="","",SUM($J$6:J901)),K902-I902)</f>
        <v/>
      </c>
      <c r="K902" s="2" t="str">
        <f>IF(G902="",IF(G901="","",SUM(K$6:K901)),$H$6*(100%+$C$2)^$I$1*$C$2/((100%+$C$2)^$I$1-1))</f>
        <v/>
      </c>
    </row>
    <row r="903" spans="1:11" x14ac:dyDescent="0.35">
      <c r="A903" s="1" t="str">
        <f t="shared" si="84"/>
        <v/>
      </c>
      <c r="B903" s="2" t="str">
        <f t="shared" si="85"/>
        <v/>
      </c>
      <c r="C903" s="2" t="str">
        <f>IF(A903="",IF(A902="","",SUM($C$6:C902)),B903*$C$2)</f>
        <v/>
      </c>
      <c r="D903" s="2" t="str">
        <f>IF(A903="",IF(A902="","",SUM($D$6:D902)),($B$6/$I$1))</f>
        <v/>
      </c>
      <c r="E903" s="2" t="str">
        <f>IF(A903="",IF(A902="","",SUM($E$6:E902)),C903+D903)</f>
        <v/>
      </c>
      <c r="G903" s="1" t="str">
        <f t="shared" si="86"/>
        <v/>
      </c>
      <c r="H903" s="2" t="str">
        <f t="shared" si="87"/>
        <v/>
      </c>
      <c r="I903" s="2" t="str">
        <f>IF(G903="",IF(G902="","",SUM($I$6:I902)),H903*$C$2)</f>
        <v/>
      </c>
      <c r="J903" s="2" t="str">
        <f>IF(G903="",IF(G902="","",SUM($J$6:J902)),K903-I903)</f>
        <v/>
      </c>
      <c r="K903" s="2" t="str">
        <f>IF(G903="",IF(G902="","",SUM(K$6:K902)),$H$6*(100%+$C$2)^$I$1*$C$2/((100%+$C$2)^$I$1-1))</f>
        <v/>
      </c>
    </row>
    <row r="904" spans="1:11" x14ac:dyDescent="0.35">
      <c r="A904" s="1" t="str">
        <f t="shared" ref="A904:A967" si="88">IF($A903="","",IF($I$1&gt;=$A903+1,$A903+1,""))</f>
        <v/>
      </c>
      <c r="B904" s="2" t="str">
        <f t="shared" ref="B904:B967" si="89">IF(A904="",IF(A903="","","samtals"),B903-D903)</f>
        <v/>
      </c>
      <c r="C904" s="2" t="str">
        <f>IF(A904="",IF(A903="","",SUM($C$6:C903)),B904*$C$2)</f>
        <v/>
      </c>
      <c r="D904" s="2" t="str">
        <f>IF(A904="",IF(A903="","",SUM($D$6:D903)),($B$6/$I$1))</f>
        <v/>
      </c>
      <c r="E904" s="2" t="str">
        <f>IF(A904="",IF(A903="","",SUM($E$6:E903)),C904+D904)</f>
        <v/>
      </c>
      <c r="G904" s="1" t="str">
        <f t="shared" ref="G904:G967" si="90">IF($A903="","",IF($I$1&gt;=$A903+1,$A903+1,""))</f>
        <v/>
      </c>
      <c r="H904" s="2" t="str">
        <f t="shared" ref="H904:H967" si="91">IF(G904="",IF(G903="","","samtals"),H903-J903)</f>
        <v/>
      </c>
      <c r="I904" s="2" t="str">
        <f>IF(G904="",IF(G903="","",SUM($I$6:I903)),H904*$C$2)</f>
        <v/>
      </c>
      <c r="J904" s="2" t="str">
        <f>IF(G904="",IF(G903="","",SUM($J$6:J903)),K904-I904)</f>
        <v/>
      </c>
      <c r="K904" s="2" t="str">
        <f>IF(G904="",IF(G903="","",SUM(K$6:K903)),$H$6*(100%+$C$2)^$I$1*$C$2/((100%+$C$2)^$I$1-1))</f>
        <v/>
      </c>
    </row>
    <row r="905" spans="1:11" x14ac:dyDescent="0.35">
      <c r="A905" s="1" t="str">
        <f t="shared" si="88"/>
        <v/>
      </c>
      <c r="B905" s="2" t="str">
        <f t="shared" si="89"/>
        <v/>
      </c>
      <c r="C905" s="2" t="str">
        <f>IF(A905="",IF(A904="","",SUM($C$6:C904)),B905*$C$2)</f>
        <v/>
      </c>
      <c r="D905" s="2" t="str">
        <f>IF(A905="",IF(A904="","",SUM($D$6:D904)),($B$6/$I$1))</f>
        <v/>
      </c>
      <c r="E905" s="2" t="str">
        <f>IF(A905="",IF(A904="","",SUM($E$6:E904)),C905+D905)</f>
        <v/>
      </c>
      <c r="G905" s="1" t="str">
        <f t="shared" si="90"/>
        <v/>
      </c>
      <c r="H905" s="2" t="str">
        <f t="shared" si="91"/>
        <v/>
      </c>
      <c r="I905" s="2" t="str">
        <f>IF(G905="",IF(G904="","",SUM($I$6:I904)),H905*$C$2)</f>
        <v/>
      </c>
      <c r="J905" s="2" t="str">
        <f>IF(G905="",IF(G904="","",SUM($J$6:J904)),K905-I905)</f>
        <v/>
      </c>
      <c r="K905" s="2" t="str">
        <f>IF(G905="",IF(G904="","",SUM(K$6:K904)),$H$6*(100%+$C$2)^$I$1*$C$2/((100%+$C$2)^$I$1-1))</f>
        <v/>
      </c>
    </row>
    <row r="906" spans="1:11" x14ac:dyDescent="0.35">
      <c r="A906" s="1" t="str">
        <f t="shared" si="88"/>
        <v/>
      </c>
      <c r="B906" s="2" t="str">
        <f t="shared" si="89"/>
        <v/>
      </c>
      <c r="C906" s="2" t="str">
        <f>IF(A906="",IF(A905="","",SUM($C$6:C905)),B906*$C$2)</f>
        <v/>
      </c>
      <c r="D906" s="2" t="str">
        <f>IF(A906="",IF(A905="","",SUM($D$6:D905)),($B$6/$I$1))</f>
        <v/>
      </c>
      <c r="E906" s="2" t="str">
        <f>IF(A906="",IF(A905="","",SUM($E$6:E905)),C906+D906)</f>
        <v/>
      </c>
      <c r="G906" s="1" t="str">
        <f t="shared" si="90"/>
        <v/>
      </c>
      <c r="H906" s="2" t="str">
        <f t="shared" si="91"/>
        <v/>
      </c>
      <c r="I906" s="2" t="str">
        <f>IF(G906="",IF(G905="","",SUM($I$6:I905)),H906*$C$2)</f>
        <v/>
      </c>
      <c r="J906" s="2" t="str">
        <f>IF(G906="",IF(G905="","",SUM($J$6:J905)),K906-I906)</f>
        <v/>
      </c>
      <c r="K906" s="2" t="str">
        <f>IF(G906="",IF(G905="","",SUM(K$6:K905)),$H$6*(100%+$C$2)^$I$1*$C$2/((100%+$C$2)^$I$1-1))</f>
        <v/>
      </c>
    </row>
    <row r="907" spans="1:11" x14ac:dyDescent="0.35">
      <c r="A907" s="1" t="str">
        <f t="shared" si="88"/>
        <v/>
      </c>
      <c r="B907" s="2" t="str">
        <f t="shared" si="89"/>
        <v/>
      </c>
      <c r="C907" s="2" t="str">
        <f>IF(A907="",IF(A906="","",SUM($C$6:C906)),B907*$C$2)</f>
        <v/>
      </c>
      <c r="D907" s="2" t="str">
        <f>IF(A907="",IF(A906="","",SUM($D$6:D906)),($B$6/$I$1))</f>
        <v/>
      </c>
      <c r="E907" s="2" t="str">
        <f>IF(A907="",IF(A906="","",SUM($E$6:E906)),C907+D907)</f>
        <v/>
      </c>
      <c r="G907" s="1" t="str">
        <f t="shared" si="90"/>
        <v/>
      </c>
      <c r="H907" s="2" t="str">
        <f t="shared" si="91"/>
        <v/>
      </c>
      <c r="I907" s="2" t="str">
        <f>IF(G907="",IF(G906="","",SUM($I$6:I906)),H907*$C$2)</f>
        <v/>
      </c>
      <c r="J907" s="2" t="str">
        <f>IF(G907="",IF(G906="","",SUM($J$6:J906)),K907-I907)</f>
        <v/>
      </c>
      <c r="K907" s="2" t="str">
        <f>IF(G907="",IF(G906="","",SUM(K$6:K906)),$H$6*(100%+$C$2)^$I$1*$C$2/((100%+$C$2)^$I$1-1))</f>
        <v/>
      </c>
    </row>
    <row r="908" spans="1:11" x14ac:dyDescent="0.35">
      <c r="A908" s="1" t="str">
        <f t="shared" si="88"/>
        <v/>
      </c>
      <c r="B908" s="2" t="str">
        <f t="shared" si="89"/>
        <v/>
      </c>
      <c r="C908" s="2" t="str">
        <f>IF(A908="",IF(A907="","",SUM($C$6:C907)),B908*$C$2)</f>
        <v/>
      </c>
      <c r="D908" s="2" t="str">
        <f>IF(A908="",IF(A907="","",SUM($D$6:D907)),($B$6/$I$1))</f>
        <v/>
      </c>
      <c r="E908" s="2" t="str">
        <f>IF(A908="",IF(A907="","",SUM($E$6:E907)),C908+D908)</f>
        <v/>
      </c>
      <c r="G908" s="1" t="str">
        <f t="shared" si="90"/>
        <v/>
      </c>
      <c r="H908" s="2" t="str">
        <f t="shared" si="91"/>
        <v/>
      </c>
      <c r="I908" s="2" t="str">
        <f>IF(G908="",IF(G907="","",SUM($I$6:I907)),H908*$C$2)</f>
        <v/>
      </c>
      <c r="J908" s="2" t="str">
        <f>IF(G908="",IF(G907="","",SUM($J$6:J907)),K908-I908)</f>
        <v/>
      </c>
      <c r="K908" s="2" t="str">
        <f>IF(G908="",IF(G907="","",SUM(K$6:K907)),$H$6*(100%+$C$2)^$I$1*$C$2/((100%+$C$2)^$I$1-1))</f>
        <v/>
      </c>
    </row>
    <row r="909" spans="1:11" x14ac:dyDescent="0.35">
      <c r="A909" s="1" t="str">
        <f t="shared" si="88"/>
        <v/>
      </c>
      <c r="B909" s="2" t="str">
        <f t="shared" si="89"/>
        <v/>
      </c>
      <c r="C909" s="2" t="str">
        <f>IF(A909="",IF(A908="","",SUM($C$6:C908)),B909*$C$2)</f>
        <v/>
      </c>
      <c r="D909" s="2" t="str">
        <f>IF(A909="",IF(A908="","",SUM($D$6:D908)),($B$6/$I$1))</f>
        <v/>
      </c>
      <c r="E909" s="2" t="str">
        <f>IF(A909="",IF(A908="","",SUM($E$6:E908)),C909+D909)</f>
        <v/>
      </c>
      <c r="G909" s="1" t="str">
        <f t="shared" si="90"/>
        <v/>
      </c>
      <c r="H909" s="2" t="str">
        <f t="shared" si="91"/>
        <v/>
      </c>
      <c r="I909" s="2" t="str">
        <f>IF(G909="",IF(G908="","",SUM($I$6:I908)),H909*$C$2)</f>
        <v/>
      </c>
      <c r="J909" s="2" t="str">
        <f>IF(G909="",IF(G908="","",SUM($J$6:J908)),K909-I909)</f>
        <v/>
      </c>
      <c r="K909" s="2" t="str">
        <f>IF(G909="",IF(G908="","",SUM(K$6:K908)),$H$6*(100%+$C$2)^$I$1*$C$2/((100%+$C$2)^$I$1-1))</f>
        <v/>
      </c>
    </row>
    <row r="910" spans="1:11" x14ac:dyDescent="0.35">
      <c r="A910" s="1" t="str">
        <f t="shared" si="88"/>
        <v/>
      </c>
      <c r="B910" s="2" t="str">
        <f t="shared" si="89"/>
        <v/>
      </c>
      <c r="C910" s="2" t="str">
        <f>IF(A910="",IF(A909="","",SUM($C$6:C909)),B910*$C$2)</f>
        <v/>
      </c>
      <c r="D910" s="2" t="str">
        <f>IF(A910="",IF(A909="","",SUM($D$6:D909)),($B$6/$I$1))</f>
        <v/>
      </c>
      <c r="E910" s="2" t="str">
        <f>IF(A910="",IF(A909="","",SUM($E$6:E909)),C910+D910)</f>
        <v/>
      </c>
      <c r="G910" s="1" t="str">
        <f t="shared" si="90"/>
        <v/>
      </c>
      <c r="H910" s="2" t="str">
        <f t="shared" si="91"/>
        <v/>
      </c>
      <c r="I910" s="2" t="str">
        <f>IF(G910="",IF(G909="","",SUM($I$6:I909)),H910*$C$2)</f>
        <v/>
      </c>
      <c r="J910" s="2" t="str">
        <f>IF(G910="",IF(G909="","",SUM($J$6:J909)),K910-I910)</f>
        <v/>
      </c>
      <c r="K910" s="2" t="str">
        <f>IF(G910="",IF(G909="","",SUM(K$6:K909)),$H$6*(100%+$C$2)^$I$1*$C$2/((100%+$C$2)^$I$1-1))</f>
        <v/>
      </c>
    </row>
    <row r="911" spans="1:11" x14ac:dyDescent="0.35">
      <c r="A911" s="1" t="str">
        <f t="shared" si="88"/>
        <v/>
      </c>
      <c r="B911" s="2" t="str">
        <f t="shared" si="89"/>
        <v/>
      </c>
      <c r="C911" s="2" t="str">
        <f>IF(A911="",IF(A910="","",SUM($C$6:C910)),B911*$C$2)</f>
        <v/>
      </c>
      <c r="D911" s="2" t="str">
        <f>IF(A911="",IF(A910="","",SUM($D$6:D910)),($B$6/$I$1))</f>
        <v/>
      </c>
      <c r="E911" s="2" t="str">
        <f>IF(A911="",IF(A910="","",SUM($E$6:E910)),C911+D911)</f>
        <v/>
      </c>
      <c r="G911" s="1" t="str">
        <f t="shared" si="90"/>
        <v/>
      </c>
      <c r="H911" s="2" t="str">
        <f t="shared" si="91"/>
        <v/>
      </c>
      <c r="I911" s="2" t="str">
        <f>IF(G911="",IF(G910="","",SUM($I$6:I910)),H911*$C$2)</f>
        <v/>
      </c>
      <c r="J911" s="2" t="str">
        <f>IF(G911="",IF(G910="","",SUM($J$6:J910)),K911-I911)</f>
        <v/>
      </c>
      <c r="K911" s="2" t="str">
        <f>IF(G911="",IF(G910="","",SUM(K$6:K910)),$H$6*(100%+$C$2)^$I$1*$C$2/((100%+$C$2)^$I$1-1))</f>
        <v/>
      </c>
    </row>
    <row r="912" spans="1:11" x14ac:dyDescent="0.35">
      <c r="A912" s="1" t="str">
        <f t="shared" si="88"/>
        <v/>
      </c>
      <c r="B912" s="2" t="str">
        <f t="shared" si="89"/>
        <v/>
      </c>
      <c r="C912" s="2" t="str">
        <f>IF(A912="",IF(A911="","",SUM($C$6:C911)),B912*$C$2)</f>
        <v/>
      </c>
      <c r="D912" s="2" t="str">
        <f>IF(A912="",IF(A911="","",SUM($D$6:D911)),($B$6/$I$1))</f>
        <v/>
      </c>
      <c r="E912" s="2" t="str">
        <f>IF(A912="",IF(A911="","",SUM($E$6:E911)),C912+D912)</f>
        <v/>
      </c>
      <c r="G912" s="1" t="str">
        <f t="shared" si="90"/>
        <v/>
      </c>
      <c r="H912" s="2" t="str">
        <f t="shared" si="91"/>
        <v/>
      </c>
      <c r="I912" s="2" t="str">
        <f>IF(G912="",IF(G911="","",SUM($I$6:I911)),H912*$C$2)</f>
        <v/>
      </c>
      <c r="J912" s="2" t="str">
        <f>IF(G912="",IF(G911="","",SUM($J$6:J911)),K912-I912)</f>
        <v/>
      </c>
      <c r="K912" s="2" t="str">
        <f>IF(G912="",IF(G911="","",SUM(K$6:K911)),$H$6*(100%+$C$2)^$I$1*$C$2/((100%+$C$2)^$I$1-1))</f>
        <v/>
      </c>
    </row>
    <row r="913" spans="1:11" x14ac:dyDescent="0.35">
      <c r="A913" s="1" t="str">
        <f t="shared" si="88"/>
        <v/>
      </c>
      <c r="B913" s="2" t="str">
        <f t="shared" si="89"/>
        <v/>
      </c>
      <c r="C913" s="2" t="str">
        <f>IF(A913="",IF(A912="","",SUM($C$6:C912)),B913*$C$2)</f>
        <v/>
      </c>
      <c r="D913" s="2" t="str">
        <f>IF(A913="",IF(A912="","",SUM($D$6:D912)),($B$6/$I$1))</f>
        <v/>
      </c>
      <c r="E913" s="2" t="str">
        <f>IF(A913="",IF(A912="","",SUM($E$6:E912)),C913+D913)</f>
        <v/>
      </c>
      <c r="G913" s="1" t="str">
        <f t="shared" si="90"/>
        <v/>
      </c>
      <c r="H913" s="2" t="str">
        <f t="shared" si="91"/>
        <v/>
      </c>
      <c r="I913" s="2" t="str">
        <f>IF(G913="",IF(G912="","",SUM($I$6:I912)),H913*$C$2)</f>
        <v/>
      </c>
      <c r="J913" s="2" t="str">
        <f>IF(G913="",IF(G912="","",SUM($J$6:J912)),K913-I913)</f>
        <v/>
      </c>
      <c r="K913" s="2" t="str">
        <f>IF(G913="",IF(G912="","",SUM(K$6:K912)),$H$6*(100%+$C$2)^$I$1*$C$2/((100%+$C$2)^$I$1-1))</f>
        <v/>
      </c>
    </row>
    <row r="914" spans="1:11" x14ac:dyDescent="0.35">
      <c r="A914" s="1" t="str">
        <f t="shared" si="88"/>
        <v/>
      </c>
      <c r="B914" s="2" t="str">
        <f t="shared" si="89"/>
        <v/>
      </c>
      <c r="C914" s="2" t="str">
        <f>IF(A914="",IF(A913="","",SUM($C$6:C913)),B914*$C$2)</f>
        <v/>
      </c>
      <c r="D914" s="2" t="str">
        <f>IF(A914="",IF(A913="","",SUM($D$6:D913)),($B$6/$I$1))</f>
        <v/>
      </c>
      <c r="E914" s="2" t="str">
        <f>IF(A914="",IF(A913="","",SUM($E$6:E913)),C914+D914)</f>
        <v/>
      </c>
      <c r="G914" s="1" t="str">
        <f t="shared" si="90"/>
        <v/>
      </c>
      <c r="H914" s="2" t="str">
        <f t="shared" si="91"/>
        <v/>
      </c>
      <c r="I914" s="2" t="str">
        <f>IF(G914="",IF(G913="","",SUM($I$6:I913)),H914*$C$2)</f>
        <v/>
      </c>
      <c r="J914" s="2" t="str">
        <f>IF(G914="",IF(G913="","",SUM($J$6:J913)),K914-I914)</f>
        <v/>
      </c>
      <c r="K914" s="2" t="str">
        <f>IF(G914="",IF(G913="","",SUM(K$6:K913)),$H$6*(100%+$C$2)^$I$1*$C$2/((100%+$C$2)^$I$1-1))</f>
        <v/>
      </c>
    </row>
    <row r="915" spans="1:11" x14ac:dyDescent="0.35">
      <c r="A915" s="1" t="str">
        <f t="shared" si="88"/>
        <v/>
      </c>
      <c r="B915" s="2" t="str">
        <f t="shared" si="89"/>
        <v/>
      </c>
      <c r="C915" s="2" t="str">
        <f>IF(A915="",IF(A914="","",SUM($C$6:C914)),B915*$C$2)</f>
        <v/>
      </c>
      <c r="D915" s="2" t="str">
        <f>IF(A915="",IF(A914="","",SUM($D$6:D914)),($B$6/$I$1))</f>
        <v/>
      </c>
      <c r="E915" s="2" t="str">
        <f>IF(A915="",IF(A914="","",SUM($E$6:E914)),C915+D915)</f>
        <v/>
      </c>
      <c r="G915" s="1" t="str">
        <f t="shared" si="90"/>
        <v/>
      </c>
      <c r="H915" s="2" t="str">
        <f t="shared" si="91"/>
        <v/>
      </c>
      <c r="I915" s="2" t="str">
        <f>IF(G915="",IF(G914="","",SUM($I$6:I914)),H915*$C$2)</f>
        <v/>
      </c>
      <c r="J915" s="2" t="str">
        <f>IF(G915="",IF(G914="","",SUM($J$6:J914)),K915-I915)</f>
        <v/>
      </c>
      <c r="K915" s="2" t="str">
        <f>IF(G915="",IF(G914="","",SUM(K$6:K914)),$H$6*(100%+$C$2)^$I$1*$C$2/((100%+$C$2)^$I$1-1))</f>
        <v/>
      </c>
    </row>
    <row r="916" spans="1:11" x14ac:dyDescent="0.35">
      <c r="A916" s="1" t="str">
        <f t="shared" si="88"/>
        <v/>
      </c>
      <c r="B916" s="2" t="str">
        <f t="shared" si="89"/>
        <v/>
      </c>
      <c r="C916" s="2" t="str">
        <f>IF(A916="",IF(A915="","",SUM($C$6:C915)),B916*$C$2)</f>
        <v/>
      </c>
      <c r="D916" s="2" t="str">
        <f>IF(A916="",IF(A915="","",SUM($D$6:D915)),($B$6/$I$1))</f>
        <v/>
      </c>
      <c r="E916" s="2" t="str">
        <f>IF(A916="",IF(A915="","",SUM($E$6:E915)),C916+D916)</f>
        <v/>
      </c>
      <c r="G916" s="1" t="str">
        <f t="shared" si="90"/>
        <v/>
      </c>
      <c r="H916" s="2" t="str">
        <f t="shared" si="91"/>
        <v/>
      </c>
      <c r="I916" s="2" t="str">
        <f>IF(G916="",IF(G915="","",SUM($I$6:I915)),H916*$C$2)</f>
        <v/>
      </c>
      <c r="J916" s="2" t="str">
        <f>IF(G916="",IF(G915="","",SUM($J$6:J915)),K916-I916)</f>
        <v/>
      </c>
      <c r="K916" s="2" t="str">
        <f>IF(G916="",IF(G915="","",SUM(K$6:K915)),$H$6*(100%+$C$2)^$I$1*$C$2/((100%+$C$2)^$I$1-1))</f>
        <v/>
      </c>
    </row>
    <row r="917" spans="1:11" x14ac:dyDescent="0.35">
      <c r="A917" s="1" t="str">
        <f t="shared" si="88"/>
        <v/>
      </c>
      <c r="B917" s="2" t="str">
        <f t="shared" si="89"/>
        <v/>
      </c>
      <c r="C917" s="2" t="str">
        <f>IF(A917="",IF(A916="","",SUM($C$6:C916)),B917*$C$2)</f>
        <v/>
      </c>
      <c r="D917" s="2" t="str">
        <f>IF(A917="",IF(A916="","",SUM($D$6:D916)),($B$6/$I$1))</f>
        <v/>
      </c>
      <c r="E917" s="2" t="str">
        <f>IF(A917="",IF(A916="","",SUM($E$6:E916)),C917+D917)</f>
        <v/>
      </c>
      <c r="G917" s="1" t="str">
        <f t="shared" si="90"/>
        <v/>
      </c>
      <c r="H917" s="2" t="str">
        <f t="shared" si="91"/>
        <v/>
      </c>
      <c r="I917" s="2" t="str">
        <f>IF(G917="",IF(G916="","",SUM($I$6:I916)),H917*$C$2)</f>
        <v/>
      </c>
      <c r="J917" s="2" t="str">
        <f>IF(G917="",IF(G916="","",SUM($J$6:J916)),K917-I917)</f>
        <v/>
      </c>
      <c r="K917" s="2" t="str">
        <f>IF(G917="",IF(G916="","",SUM(K$6:K916)),$H$6*(100%+$C$2)^$I$1*$C$2/((100%+$C$2)^$I$1-1))</f>
        <v/>
      </c>
    </row>
    <row r="918" spans="1:11" x14ac:dyDescent="0.35">
      <c r="A918" s="1" t="str">
        <f t="shared" si="88"/>
        <v/>
      </c>
      <c r="B918" s="2" t="str">
        <f t="shared" si="89"/>
        <v/>
      </c>
      <c r="C918" s="2" t="str">
        <f>IF(A918="",IF(A917="","",SUM($C$6:C917)),B918*$C$2)</f>
        <v/>
      </c>
      <c r="D918" s="2" t="str">
        <f>IF(A918="",IF(A917="","",SUM($D$6:D917)),($B$6/$I$1))</f>
        <v/>
      </c>
      <c r="E918" s="2" t="str">
        <f>IF(A918="",IF(A917="","",SUM($E$6:E917)),C918+D918)</f>
        <v/>
      </c>
      <c r="G918" s="1" t="str">
        <f t="shared" si="90"/>
        <v/>
      </c>
      <c r="H918" s="2" t="str">
        <f t="shared" si="91"/>
        <v/>
      </c>
      <c r="I918" s="2" t="str">
        <f>IF(G918="",IF(G917="","",SUM($I$6:I917)),H918*$C$2)</f>
        <v/>
      </c>
      <c r="J918" s="2" t="str">
        <f>IF(G918="",IF(G917="","",SUM($J$6:J917)),K918-I918)</f>
        <v/>
      </c>
      <c r="K918" s="2" t="str">
        <f>IF(G918="",IF(G917="","",SUM(K$6:K917)),$H$6*(100%+$C$2)^$I$1*$C$2/((100%+$C$2)^$I$1-1))</f>
        <v/>
      </c>
    </row>
    <row r="919" spans="1:11" x14ac:dyDescent="0.35">
      <c r="A919" s="1" t="str">
        <f t="shared" si="88"/>
        <v/>
      </c>
      <c r="B919" s="2" t="str">
        <f t="shared" si="89"/>
        <v/>
      </c>
      <c r="C919" s="2" t="str">
        <f>IF(A919="",IF(A918="","",SUM($C$6:C918)),B919*$C$2)</f>
        <v/>
      </c>
      <c r="D919" s="2" t="str">
        <f>IF(A919="",IF(A918="","",SUM($D$6:D918)),($B$6/$I$1))</f>
        <v/>
      </c>
      <c r="E919" s="2" t="str">
        <f>IF(A919="",IF(A918="","",SUM($E$6:E918)),C919+D919)</f>
        <v/>
      </c>
      <c r="G919" s="1" t="str">
        <f t="shared" si="90"/>
        <v/>
      </c>
      <c r="H919" s="2" t="str">
        <f t="shared" si="91"/>
        <v/>
      </c>
      <c r="I919" s="2" t="str">
        <f>IF(G919="",IF(G918="","",SUM($I$6:I918)),H919*$C$2)</f>
        <v/>
      </c>
      <c r="J919" s="2" t="str">
        <f>IF(G919="",IF(G918="","",SUM($J$6:J918)),K919-I919)</f>
        <v/>
      </c>
      <c r="K919" s="2" t="str">
        <f>IF(G919="",IF(G918="","",SUM(K$6:K918)),$H$6*(100%+$C$2)^$I$1*$C$2/((100%+$C$2)^$I$1-1))</f>
        <v/>
      </c>
    </row>
    <row r="920" spans="1:11" x14ac:dyDescent="0.35">
      <c r="A920" s="1" t="str">
        <f t="shared" si="88"/>
        <v/>
      </c>
      <c r="B920" s="2" t="str">
        <f t="shared" si="89"/>
        <v/>
      </c>
      <c r="C920" s="2" t="str">
        <f>IF(A920="",IF(A919="","",SUM($C$6:C919)),B920*$C$2)</f>
        <v/>
      </c>
      <c r="D920" s="2" t="str">
        <f>IF(A920="",IF(A919="","",SUM($D$6:D919)),($B$6/$I$1))</f>
        <v/>
      </c>
      <c r="E920" s="2" t="str">
        <f>IF(A920="",IF(A919="","",SUM($E$6:E919)),C920+D920)</f>
        <v/>
      </c>
      <c r="G920" s="1" t="str">
        <f t="shared" si="90"/>
        <v/>
      </c>
      <c r="H920" s="2" t="str">
        <f t="shared" si="91"/>
        <v/>
      </c>
      <c r="I920" s="2" t="str">
        <f>IF(G920="",IF(G919="","",SUM($I$6:I919)),H920*$C$2)</f>
        <v/>
      </c>
      <c r="J920" s="2" t="str">
        <f>IF(G920="",IF(G919="","",SUM($J$6:J919)),K920-I920)</f>
        <v/>
      </c>
      <c r="K920" s="2" t="str">
        <f>IF(G920="",IF(G919="","",SUM(K$6:K919)),$H$6*(100%+$C$2)^$I$1*$C$2/((100%+$C$2)^$I$1-1))</f>
        <v/>
      </c>
    </row>
    <row r="921" spans="1:11" x14ac:dyDescent="0.35">
      <c r="A921" s="1" t="str">
        <f t="shared" si="88"/>
        <v/>
      </c>
      <c r="B921" s="2" t="str">
        <f t="shared" si="89"/>
        <v/>
      </c>
      <c r="C921" s="2" t="str">
        <f>IF(A921="",IF(A920="","",SUM($C$6:C920)),B921*$C$2)</f>
        <v/>
      </c>
      <c r="D921" s="2" t="str">
        <f>IF(A921="",IF(A920="","",SUM($D$6:D920)),($B$6/$I$1))</f>
        <v/>
      </c>
      <c r="E921" s="2" t="str">
        <f>IF(A921="",IF(A920="","",SUM($E$6:E920)),C921+D921)</f>
        <v/>
      </c>
      <c r="G921" s="1" t="str">
        <f t="shared" si="90"/>
        <v/>
      </c>
      <c r="H921" s="2" t="str">
        <f t="shared" si="91"/>
        <v/>
      </c>
      <c r="I921" s="2" t="str">
        <f>IF(G921="",IF(G920="","",SUM($I$6:I920)),H921*$C$2)</f>
        <v/>
      </c>
      <c r="J921" s="2" t="str">
        <f>IF(G921="",IF(G920="","",SUM($J$6:J920)),K921-I921)</f>
        <v/>
      </c>
      <c r="K921" s="2" t="str">
        <f>IF(G921="",IF(G920="","",SUM(K$6:K920)),$H$6*(100%+$C$2)^$I$1*$C$2/((100%+$C$2)^$I$1-1))</f>
        <v/>
      </c>
    </row>
    <row r="922" spans="1:11" x14ac:dyDescent="0.35">
      <c r="A922" s="1" t="str">
        <f t="shared" si="88"/>
        <v/>
      </c>
      <c r="B922" s="2" t="str">
        <f t="shared" si="89"/>
        <v/>
      </c>
      <c r="C922" s="2" t="str">
        <f>IF(A922="",IF(A921="","",SUM($C$6:C921)),B922*$C$2)</f>
        <v/>
      </c>
      <c r="D922" s="2" t="str">
        <f>IF(A922="",IF(A921="","",SUM($D$6:D921)),($B$6/$I$1))</f>
        <v/>
      </c>
      <c r="E922" s="2" t="str">
        <f>IF(A922="",IF(A921="","",SUM($E$6:E921)),C922+D922)</f>
        <v/>
      </c>
      <c r="G922" s="1" t="str">
        <f t="shared" si="90"/>
        <v/>
      </c>
      <c r="H922" s="2" t="str">
        <f t="shared" si="91"/>
        <v/>
      </c>
      <c r="I922" s="2" t="str">
        <f>IF(G922="",IF(G921="","",SUM($I$6:I921)),H922*$C$2)</f>
        <v/>
      </c>
      <c r="J922" s="2" t="str">
        <f>IF(G922="",IF(G921="","",SUM($J$6:J921)),K922-I922)</f>
        <v/>
      </c>
      <c r="K922" s="2" t="str">
        <f>IF(G922="",IF(G921="","",SUM(K$6:K921)),$H$6*(100%+$C$2)^$I$1*$C$2/((100%+$C$2)^$I$1-1))</f>
        <v/>
      </c>
    </row>
    <row r="923" spans="1:11" x14ac:dyDescent="0.35">
      <c r="A923" s="1" t="str">
        <f t="shared" si="88"/>
        <v/>
      </c>
      <c r="B923" s="2" t="str">
        <f t="shared" si="89"/>
        <v/>
      </c>
      <c r="C923" s="2" t="str">
        <f>IF(A923="",IF(A922="","",SUM($C$6:C922)),B923*$C$2)</f>
        <v/>
      </c>
      <c r="D923" s="2" t="str">
        <f>IF(A923="",IF(A922="","",SUM($D$6:D922)),($B$6/$I$1))</f>
        <v/>
      </c>
      <c r="E923" s="2" t="str">
        <f>IF(A923="",IF(A922="","",SUM($E$6:E922)),C923+D923)</f>
        <v/>
      </c>
      <c r="G923" s="1" t="str">
        <f t="shared" si="90"/>
        <v/>
      </c>
      <c r="H923" s="2" t="str">
        <f t="shared" si="91"/>
        <v/>
      </c>
      <c r="I923" s="2" t="str">
        <f>IF(G923="",IF(G922="","",SUM($I$6:I922)),H923*$C$2)</f>
        <v/>
      </c>
      <c r="J923" s="2" t="str">
        <f>IF(G923="",IF(G922="","",SUM($J$6:J922)),K923-I923)</f>
        <v/>
      </c>
      <c r="K923" s="2" t="str">
        <f>IF(G923="",IF(G922="","",SUM(K$6:K922)),$H$6*(100%+$C$2)^$I$1*$C$2/((100%+$C$2)^$I$1-1))</f>
        <v/>
      </c>
    </row>
    <row r="924" spans="1:11" x14ac:dyDescent="0.35">
      <c r="A924" s="1" t="str">
        <f t="shared" si="88"/>
        <v/>
      </c>
      <c r="B924" s="2" t="str">
        <f t="shared" si="89"/>
        <v/>
      </c>
      <c r="C924" s="2" t="str">
        <f>IF(A924="",IF(A923="","",SUM($C$6:C923)),B924*$C$2)</f>
        <v/>
      </c>
      <c r="D924" s="2" t="str">
        <f>IF(A924="",IF(A923="","",SUM($D$6:D923)),($B$6/$I$1))</f>
        <v/>
      </c>
      <c r="E924" s="2" t="str">
        <f>IF(A924="",IF(A923="","",SUM($E$6:E923)),C924+D924)</f>
        <v/>
      </c>
      <c r="G924" s="1" t="str">
        <f t="shared" si="90"/>
        <v/>
      </c>
      <c r="H924" s="2" t="str">
        <f t="shared" si="91"/>
        <v/>
      </c>
      <c r="I924" s="2" t="str">
        <f>IF(G924="",IF(G923="","",SUM($I$6:I923)),H924*$C$2)</f>
        <v/>
      </c>
      <c r="J924" s="2" t="str">
        <f>IF(G924="",IF(G923="","",SUM($J$6:J923)),K924-I924)</f>
        <v/>
      </c>
      <c r="K924" s="2" t="str">
        <f>IF(G924="",IF(G923="","",SUM(K$6:K923)),$H$6*(100%+$C$2)^$I$1*$C$2/((100%+$C$2)^$I$1-1))</f>
        <v/>
      </c>
    </row>
    <row r="925" spans="1:11" x14ac:dyDescent="0.35">
      <c r="A925" s="1" t="str">
        <f t="shared" si="88"/>
        <v/>
      </c>
      <c r="B925" s="2" t="str">
        <f t="shared" si="89"/>
        <v/>
      </c>
      <c r="C925" s="2" t="str">
        <f>IF(A925="",IF(A924="","",SUM($C$6:C924)),B925*$C$2)</f>
        <v/>
      </c>
      <c r="D925" s="2" t="str">
        <f>IF(A925="",IF(A924="","",SUM($D$6:D924)),($B$6/$I$1))</f>
        <v/>
      </c>
      <c r="E925" s="2" t="str">
        <f>IF(A925="",IF(A924="","",SUM($E$6:E924)),C925+D925)</f>
        <v/>
      </c>
      <c r="G925" s="1" t="str">
        <f t="shared" si="90"/>
        <v/>
      </c>
      <c r="H925" s="2" t="str">
        <f t="shared" si="91"/>
        <v/>
      </c>
      <c r="I925" s="2" t="str">
        <f>IF(G925="",IF(G924="","",SUM($I$6:I924)),H925*$C$2)</f>
        <v/>
      </c>
      <c r="J925" s="2" t="str">
        <f>IF(G925="",IF(G924="","",SUM($J$6:J924)),K925-I925)</f>
        <v/>
      </c>
      <c r="K925" s="2" t="str">
        <f>IF(G925="",IF(G924="","",SUM(K$6:K924)),$H$6*(100%+$C$2)^$I$1*$C$2/((100%+$C$2)^$I$1-1))</f>
        <v/>
      </c>
    </row>
    <row r="926" spans="1:11" x14ac:dyDescent="0.35">
      <c r="A926" s="1" t="str">
        <f t="shared" si="88"/>
        <v/>
      </c>
      <c r="B926" s="2" t="str">
        <f t="shared" si="89"/>
        <v/>
      </c>
      <c r="C926" s="2" t="str">
        <f>IF(A926="",IF(A925="","",SUM($C$6:C925)),B926*$C$2)</f>
        <v/>
      </c>
      <c r="D926" s="2" t="str">
        <f>IF(A926="",IF(A925="","",SUM($D$6:D925)),($B$6/$I$1))</f>
        <v/>
      </c>
      <c r="E926" s="2" t="str">
        <f>IF(A926="",IF(A925="","",SUM($E$6:E925)),C926+D926)</f>
        <v/>
      </c>
      <c r="G926" s="1" t="str">
        <f t="shared" si="90"/>
        <v/>
      </c>
      <c r="H926" s="2" t="str">
        <f t="shared" si="91"/>
        <v/>
      </c>
      <c r="I926" s="2" t="str">
        <f>IF(G926="",IF(G925="","",SUM($I$6:I925)),H926*$C$2)</f>
        <v/>
      </c>
      <c r="J926" s="2" t="str">
        <f>IF(G926="",IF(G925="","",SUM($J$6:J925)),K926-I926)</f>
        <v/>
      </c>
      <c r="K926" s="2" t="str">
        <f>IF(G926="",IF(G925="","",SUM(K$6:K925)),$H$6*(100%+$C$2)^$I$1*$C$2/((100%+$C$2)^$I$1-1))</f>
        <v/>
      </c>
    </row>
    <row r="927" spans="1:11" x14ac:dyDescent="0.35">
      <c r="A927" s="1" t="str">
        <f t="shared" si="88"/>
        <v/>
      </c>
      <c r="B927" s="2" t="str">
        <f t="shared" si="89"/>
        <v/>
      </c>
      <c r="C927" s="2" t="str">
        <f>IF(A927="",IF(A926="","",SUM($C$6:C926)),B927*$C$2)</f>
        <v/>
      </c>
      <c r="D927" s="2" t="str">
        <f>IF(A927="",IF(A926="","",SUM($D$6:D926)),($B$6/$I$1))</f>
        <v/>
      </c>
      <c r="E927" s="2" t="str">
        <f>IF(A927="",IF(A926="","",SUM($E$6:E926)),C927+D927)</f>
        <v/>
      </c>
      <c r="G927" s="1" t="str">
        <f t="shared" si="90"/>
        <v/>
      </c>
      <c r="H927" s="2" t="str">
        <f t="shared" si="91"/>
        <v/>
      </c>
      <c r="I927" s="2" t="str">
        <f>IF(G927="",IF(G926="","",SUM($I$6:I926)),H927*$C$2)</f>
        <v/>
      </c>
      <c r="J927" s="2" t="str">
        <f>IF(G927="",IF(G926="","",SUM($J$6:J926)),K927-I927)</f>
        <v/>
      </c>
      <c r="K927" s="2" t="str">
        <f>IF(G927="",IF(G926="","",SUM(K$6:K926)),$H$6*(100%+$C$2)^$I$1*$C$2/((100%+$C$2)^$I$1-1))</f>
        <v/>
      </c>
    </row>
    <row r="928" spans="1:11" x14ac:dyDescent="0.35">
      <c r="A928" s="1" t="str">
        <f t="shared" si="88"/>
        <v/>
      </c>
      <c r="B928" s="2" t="str">
        <f t="shared" si="89"/>
        <v/>
      </c>
      <c r="C928" s="2" t="str">
        <f>IF(A928="",IF(A927="","",SUM($C$6:C927)),B928*$C$2)</f>
        <v/>
      </c>
      <c r="D928" s="2" t="str">
        <f>IF(A928="",IF(A927="","",SUM($D$6:D927)),($B$6/$I$1))</f>
        <v/>
      </c>
      <c r="E928" s="2" t="str">
        <f>IF(A928="",IF(A927="","",SUM($E$6:E927)),C928+D928)</f>
        <v/>
      </c>
      <c r="G928" s="1" t="str">
        <f t="shared" si="90"/>
        <v/>
      </c>
      <c r="H928" s="2" t="str">
        <f t="shared" si="91"/>
        <v/>
      </c>
      <c r="I928" s="2" t="str">
        <f>IF(G928="",IF(G927="","",SUM($I$6:I927)),H928*$C$2)</f>
        <v/>
      </c>
      <c r="J928" s="2" t="str">
        <f>IF(G928="",IF(G927="","",SUM($J$6:J927)),K928-I928)</f>
        <v/>
      </c>
      <c r="K928" s="2" t="str">
        <f>IF(G928="",IF(G927="","",SUM(K$6:K927)),$H$6*(100%+$C$2)^$I$1*$C$2/((100%+$C$2)^$I$1-1))</f>
        <v/>
      </c>
    </row>
    <row r="929" spans="1:11" x14ac:dyDescent="0.35">
      <c r="A929" s="1" t="str">
        <f t="shared" si="88"/>
        <v/>
      </c>
      <c r="B929" s="2" t="str">
        <f t="shared" si="89"/>
        <v/>
      </c>
      <c r="C929" s="2" t="str">
        <f>IF(A929="",IF(A928="","",SUM($C$6:C928)),B929*$C$2)</f>
        <v/>
      </c>
      <c r="D929" s="2" t="str">
        <f>IF(A929="",IF(A928="","",SUM($D$6:D928)),($B$6/$I$1))</f>
        <v/>
      </c>
      <c r="E929" s="2" t="str">
        <f>IF(A929="",IF(A928="","",SUM($E$6:E928)),C929+D929)</f>
        <v/>
      </c>
      <c r="G929" s="1" t="str">
        <f t="shared" si="90"/>
        <v/>
      </c>
      <c r="H929" s="2" t="str">
        <f t="shared" si="91"/>
        <v/>
      </c>
      <c r="I929" s="2" t="str">
        <f>IF(G929="",IF(G928="","",SUM($I$6:I928)),H929*$C$2)</f>
        <v/>
      </c>
      <c r="J929" s="2" t="str">
        <f>IF(G929="",IF(G928="","",SUM($J$6:J928)),K929-I929)</f>
        <v/>
      </c>
      <c r="K929" s="2" t="str">
        <f>IF(G929="",IF(G928="","",SUM(K$6:K928)),$H$6*(100%+$C$2)^$I$1*$C$2/((100%+$C$2)^$I$1-1))</f>
        <v/>
      </c>
    </row>
    <row r="930" spans="1:11" x14ac:dyDescent="0.35">
      <c r="A930" s="1" t="str">
        <f t="shared" si="88"/>
        <v/>
      </c>
      <c r="B930" s="2" t="str">
        <f t="shared" si="89"/>
        <v/>
      </c>
      <c r="C930" s="2" t="str">
        <f>IF(A930="",IF(A929="","",SUM($C$6:C929)),B930*$C$2)</f>
        <v/>
      </c>
      <c r="D930" s="2" t="str">
        <f>IF(A930="",IF(A929="","",SUM($D$6:D929)),($B$6/$I$1))</f>
        <v/>
      </c>
      <c r="E930" s="2" t="str">
        <f>IF(A930="",IF(A929="","",SUM($E$6:E929)),C930+D930)</f>
        <v/>
      </c>
      <c r="G930" s="1" t="str">
        <f t="shared" si="90"/>
        <v/>
      </c>
      <c r="H930" s="2" t="str">
        <f t="shared" si="91"/>
        <v/>
      </c>
      <c r="I930" s="2" t="str">
        <f>IF(G930="",IF(G929="","",SUM($I$6:I929)),H930*$C$2)</f>
        <v/>
      </c>
      <c r="J930" s="2" t="str">
        <f>IF(G930="",IF(G929="","",SUM($J$6:J929)),K930-I930)</f>
        <v/>
      </c>
      <c r="K930" s="2" t="str">
        <f>IF(G930="",IF(G929="","",SUM(K$6:K929)),$H$6*(100%+$C$2)^$I$1*$C$2/((100%+$C$2)^$I$1-1))</f>
        <v/>
      </c>
    </row>
    <row r="931" spans="1:11" x14ac:dyDescent="0.35">
      <c r="A931" s="1" t="str">
        <f t="shared" si="88"/>
        <v/>
      </c>
      <c r="B931" s="2" t="str">
        <f t="shared" si="89"/>
        <v/>
      </c>
      <c r="C931" s="2" t="str">
        <f>IF(A931="",IF(A930="","",SUM($C$6:C930)),B931*$C$2)</f>
        <v/>
      </c>
      <c r="D931" s="2" t="str">
        <f>IF(A931="",IF(A930="","",SUM($D$6:D930)),($B$6/$I$1))</f>
        <v/>
      </c>
      <c r="E931" s="2" t="str">
        <f>IF(A931="",IF(A930="","",SUM($E$6:E930)),C931+D931)</f>
        <v/>
      </c>
      <c r="G931" s="1" t="str">
        <f t="shared" si="90"/>
        <v/>
      </c>
      <c r="H931" s="2" t="str">
        <f t="shared" si="91"/>
        <v/>
      </c>
      <c r="I931" s="2" t="str">
        <f>IF(G931="",IF(G930="","",SUM($I$6:I930)),H931*$C$2)</f>
        <v/>
      </c>
      <c r="J931" s="2" t="str">
        <f>IF(G931="",IF(G930="","",SUM($J$6:J930)),K931-I931)</f>
        <v/>
      </c>
      <c r="K931" s="2" t="str">
        <f>IF(G931="",IF(G930="","",SUM(K$6:K930)),$H$6*(100%+$C$2)^$I$1*$C$2/((100%+$C$2)^$I$1-1))</f>
        <v/>
      </c>
    </row>
    <row r="932" spans="1:11" x14ac:dyDescent="0.35">
      <c r="A932" s="1" t="str">
        <f t="shared" si="88"/>
        <v/>
      </c>
      <c r="B932" s="2" t="str">
        <f t="shared" si="89"/>
        <v/>
      </c>
      <c r="C932" s="2" t="str">
        <f>IF(A932="",IF(A931="","",SUM($C$6:C931)),B932*$C$2)</f>
        <v/>
      </c>
      <c r="D932" s="2" t="str">
        <f>IF(A932="",IF(A931="","",SUM($D$6:D931)),($B$6/$I$1))</f>
        <v/>
      </c>
      <c r="E932" s="2" t="str">
        <f>IF(A932="",IF(A931="","",SUM($E$6:E931)),C932+D932)</f>
        <v/>
      </c>
      <c r="G932" s="1" t="str">
        <f t="shared" si="90"/>
        <v/>
      </c>
      <c r="H932" s="2" t="str">
        <f t="shared" si="91"/>
        <v/>
      </c>
      <c r="I932" s="2" t="str">
        <f>IF(G932="",IF(G931="","",SUM($I$6:I931)),H932*$C$2)</f>
        <v/>
      </c>
      <c r="J932" s="2" t="str">
        <f>IF(G932="",IF(G931="","",SUM($J$6:J931)),K932-I932)</f>
        <v/>
      </c>
      <c r="K932" s="2" t="str">
        <f>IF(G932="",IF(G931="","",SUM(K$6:K931)),$H$6*(100%+$C$2)^$I$1*$C$2/((100%+$C$2)^$I$1-1))</f>
        <v/>
      </c>
    </row>
    <row r="933" spans="1:11" x14ac:dyDescent="0.35">
      <c r="A933" s="1" t="str">
        <f t="shared" si="88"/>
        <v/>
      </c>
      <c r="B933" s="2" t="str">
        <f t="shared" si="89"/>
        <v/>
      </c>
      <c r="C933" s="2" t="str">
        <f>IF(A933="",IF(A932="","",SUM($C$6:C932)),B933*$C$2)</f>
        <v/>
      </c>
      <c r="D933" s="2" t="str">
        <f>IF(A933="",IF(A932="","",SUM($D$6:D932)),($B$6/$I$1))</f>
        <v/>
      </c>
      <c r="E933" s="2" t="str">
        <f>IF(A933="",IF(A932="","",SUM($E$6:E932)),C933+D933)</f>
        <v/>
      </c>
      <c r="G933" s="1" t="str">
        <f t="shared" si="90"/>
        <v/>
      </c>
      <c r="H933" s="2" t="str">
        <f t="shared" si="91"/>
        <v/>
      </c>
      <c r="I933" s="2" t="str">
        <f>IF(G933="",IF(G932="","",SUM($I$6:I932)),H933*$C$2)</f>
        <v/>
      </c>
      <c r="J933" s="2" t="str">
        <f>IF(G933="",IF(G932="","",SUM($J$6:J932)),K933-I933)</f>
        <v/>
      </c>
      <c r="K933" s="2" t="str">
        <f>IF(G933="",IF(G932="","",SUM(K$6:K932)),$H$6*(100%+$C$2)^$I$1*$C$2/((100%+$C$2)^$I$1-1))</f>
        <v/>
      </c>
    </row>
    <row r="934" spans="1:11" x14ac:dyDescent="0.35">
      <c r="A934" s="1" t="str">
        <f t="shared" si="88"/>
        <v/>
      </c>
      <c r="B934" s="2" t="str">
        <f t="shared" si="89"/>
        <v/>
      </c>
      <c r="C934" s="2" t="str">
        <f>IF(A934="",IF(A933="","",SUM($C$6:C933)),B934*$C$2)</f>
        <v/>
      </c>
      <c r="D934" s="2" t="str">
        <f>IF(A934="",IF(A933="","",SUM($D$6:D933)),($B$6/$I$1))</f>
        <v/>
      </c>
      <c r="E934" s="2" t="str">
        <f>IF(A934="",IF(A933="","",SUM($E$6:E933)),C934+D934)</f>
        <v/>
      </c>
      <c r="G934" s="1" t="str">
        <f t="shared" si="90"/>
        <v/>
      </c>
      <c r="H934" s="2" t="str">
        <f t="shared" si="91"/>
        <v/>
      </c>
      <c r="I934" s="2" t="str">
        <f>IF(G934="",IF(G933="","",SUM($I$6:I933)),H934*$C$2)</f>
        <v/>
      </c>
      <c r="J934" s="2" t="str">
        <f>IF(G934="",IF(G933="","",SUM($J$6:J933)),K934-I934)</f>
        <v/>
      </c>
      <c r="K934" s="2" t="str">
        <f>IF(G934="",IF(G933="","",SUM(K$6:K933)),$H$6*(100%+$C$2)^$I$1*$C$2/((100%+$C$2)^$I$1-1))</f>
        <v/>
      </c>
    </row>
    <row r="935" spans="1:11" x14ac:dyDescent="0.35">
      <c r="A935" s="1" t="str">
        <f t="shared" si="88"/>
        <v/>
      </c>
      <c r="B935" s="2" t="str">
        <f t="shared" si="89"/>
        <v/>
      </c>
      <c r="C935" s="2" t="str">
        <f>IF(A935="",IF(A934="","",SUM($C$6:C934)),B935*$C$2)</f>
        <v/>
      </c>
      <c r="D935" s="2" t="str">
        <f>IF(A935="",IF(A934="","",SUM($D$6:D934)),($B$6/$I$1))</f>
        <v/>
      </c>
      <c r="E935" s="2" t="str">
        <f>IF(A935="",IF(A934="","",SUM($E$6:E934)),C935+D935)</f>
        <v/>
      </c>
      <c r="G935" s="1" t="str">
        <f t="shared" si="90"/>
        <v/>
      </c>
      <c r="H935" s="2" t="str">
        <f t="shared" si="91"/>
        <v/>
      </c>
      <c r="I935" s="2" t="str">
        <f>IF(G935="",IF(G934="","",SUM($I$6:I934)),H935*$C$2)</f>
        <v/>
      </c>
      <c r="J935" s="2" t="str">
        <f>IF(G935="",IF(G934="","",SUM($J$6:J934)),K935-I935)</f>
        <v/>
      </c>
      <c r="K935" s="2" t="str">
        <f>IF(G935="",IF(G934="","",SUM(K$6:K934)),$H$6*(100%+$C$2)^$I$1*$C$2/((100%+$C$2)^$I$1-1))</f>
        <v/>
      </c>
    </row>
    <row r="936" spans="1:11" x14ac:dyDescent="0.35">
      <c r="A936" s="1" t="str">
        <f t="shared" si="88"/>
        <v/>
      </c>
      <c r="B936" s="2" t="str">
        <f t="shared" si="89"/>
        <v/>
      </c>
      <c r="C936" s="2" t="str">
        <f>IF(A936="",IF(A935="","",SUM($C$6:C935)),B936*$C$2)</f>
        <v/>
      </c>
      <c r="D936" s="2" t="str">
        <f>IF(A936="",IF(A935="","",SUM($D$6:D935)),($B$6/$I$1))</f>
        <v/>
      </c>
      <c r="E936" s="2" t="str">
        <f>IF(A936="",IF(A935="","",SUM($E$6:E935)),C936+D936)</f>
        <v/>
      </c>
      <c r="G936" s="1" t="str">
        <f t="shared" si="90"/>
        <v/>
      </c>
      <c r="H936" s="2" t="str">
        <f t="shared" si="91"/>
        <v/>
      </c>
      <c r="I936" s="2" t="str">
        <f>IF(G936="",IF(G935="","",SUM($I$6:I935)),H936*$C$2)</f>
        <v/>
      </c>
      <c r="J936" s="2" t="str">
        <f>IF(G936="",IF(G935="","",SUM($J$6:J935)),K936-I936)</f>
        <v/>
      </c>
      <c r="K936" s="2" t="str">
        <f>IF(G936="",IF(G935="","",SUM(K$6:K935)),$H$6*(100%+$C$2)^$I$1*$C$2/((100%+$C$2)^$I$1-1))</f>
        <v/>
      </c>
    </row>
    <row r="937" spans="1:11" x14ac:dyDescent="0.35">
      <c r="A937" s="1" t="str">
        <f t="shared" si="88"/>
        <v/>
      </c>
      <c r="B937" s="2" t="str">
        <f t="shared" si="89"/>
        <v/>
      </c>
      <c r="C937" s="2" t="str">
        <f>IF(A937="",IF(A936="","",SUM($C$6:C936)),B937*$C$2)</f>
        <v/>
      </c>
      <c r="D937" s="2" t="str">
        <f>IF(A937="",IF(A936="","",SUM($D$6:D936)),($B$6/$I$1))</f>
        <v/>
      </c>
      <c r="E937" s="2" t="str">
        <f>IF(A937="",IF(A936="","",SUM($E$6:E936)),C937+D937)</f>
        <v/>
      </c>
      <c r="G937" s="1" t="str">
        <f t="shared" si="90"/>
        <v/>
      </c>
      <c r="H937" s="2" t="str">
        <f t="shared" si="91"/>
        <v/>
      </c>
      <c r="I937" s="2" t="str">
        <f>IF(G937="",IF(G936="","",SUM($I$6:I936)),H937*$C$2)</f>
        <v/>
      </c>
      <c r="J937" s="2" t="str">
        <f>IF(G937="",IF(G936="","",SUM($J$6:J936)),K937-I937)</f>
        <v/>
      </c>
      <c r="K937" s="2" t="str">
        <f>IF(G937="",IF(G936="","",SUM(K$6:K936)),$H$6*(100%+$C$2)^$I$1*$C$2/((100%+$C$2)^$I$1-1))</f>
        <v/>
      </c>
    </row>
    <row r="938" spans="1:11" x14ac:dyDescent="0.35">
      <c r="A938" s="1" t="str">
        <f t="shared" si="88"/>
        <v/>
      </c>
      <c r="B938" s="2" t="str">
        <f t="shared" si="89"/>
        <v/>
      </c>
      <c r="C938" s="2" t="str">
        <f>IF(A938="",IF(A937="","",SUM($C$6:C937)),B938*$C$2)</f>
        <v/>
      </c>
      <c r="D938" s="2" t="str">
        <f>IF(A938="",IF(A937="","",SUM($D$6:D937)),($B$6/$I$1))</f>
        <v/>
      </c>
      <c r="E938" s="2" t="str">
        <f>IF(A938="",IF(A937="","",SUM($E$6:E937)),C938+D938)</f>
        <v/>
      </c>
      <c r="G938" s="1" t="str">
        <f t="shared" si="90"/>
        <v/>
      </c>
      <c r="H938" s="2" t="str">
        <f t="shared" si="91"/>
        <v/>
      </c>
      <c r="I938" s="2" t="str">
        <f>IF(G938="",IF(G937="","",SUM($I$6:I937)),H938*$C$2)</f>
        <v/>
      </c>
      <c r="J938" s="2" t="str">
        <f>IF(G938="",IF(G937="","",SUM($J$6:J937)),K938-I938)</f>
        <v/>
      </c>
      <c r="K938" s="2" t="str">
        <f>IF(G938="",IF(G937="","",SUM(K$6:K937)),$H$6*(100%+$C$2)^$I$1*$C$2/((100%+$C$2)^$I$1-1))</f>
        <v/>
      </c>
    </row>
    <row r="939" spans="1:11" x14ac:dyDescent="0.35">
      <c r="A939" s="1" t="str">
        <f t="shared" si="88"/>
        <v/>
      </c>
      <c r="B939" s="2" t="str">
        <f t="shared" si="89"/>
        <v/>
      </c>
      <c r="C939" s="2" t="str">
        <f>IF(A939="",IF(A938="","",SUM($C$6:C938)),B939*$C$2)</f>
        <v/>
      </c>
      <c r="D939" s="2" t="str">
        <f>IF(A939="",IF(A938="","",SUM($D$6:D938)),($B$6/$I$1))</f>
        <v/>
      </c>
      <c r="E939" s="2" t="str">
        <f>IF(A939="",IF(A938="","",SUM($E$6:E938)),C939+D939)</f>
        <v/>
      </c>
      <c r="G939" s="1" t="str">
        <f t="shared" si="90"/>
        <v/>
      </c>
      <c r="H939" s="2" t="str">
        <f t="shared" si="91"/>
        <v/>
      </c>
      <c r="I939" s="2" t="str">
        <f>IF(G939="",IF(G938="","",SUM($I$6:I938)),H939*$C$2)</f>
        <v/>
      </c>
      <c r="J939" s="2" t="str">
        <f>IF(G939="",IF(G938="","",SUM($J$6:J938)),K939-I939)</f>
        <v/>
      </c>
      <c r="K939" s="2" t="str">
        <f>IF(G939="",IF(G938="","",SUM(K$6:K938)),$H$6*(100%+$C$2)^$I$1*$C$2/((100%+$C$2)^$I$1-1))</f>
        <v/>
      </c>
    </row>
    <row r="940" spans="1:11" x14ac:dyDescent="0.35">
      <c r="A940" s="1" t="str">
        <f t="shared" si="88"/>
        <v/>
      </c>
      <c r="B940" s="2" t="str">
        <f t="shared" si="89"/>
        <v/>
      </c>
      <c r="C940" s="2" t="str">
        <f>IF(A940="",IF(A939="","",SUM($C$6:C939)),B940*$C$2)</f>
        <v/>
      </c>
      <c r="D940" s="2" t="str">
        <f>IF(A940="",IF(A939="","",SUM($D$6:D939)),($B$6/$I$1))</f>
        <v/>
      </c>
      <c r="E940" s="2" t="str">
        <f>IF(A940="",IF(A939="","",SUM($E$6:E939)),C940+D940)</f>
        <v/>
      </c>
      <c r="G940" s="1" t="str">
        <f t="shared" si="90"/>
        <v/>
      </c>
      <c r="H940" s="2" t="str">
        <f t="shared" si="91"/>
        <v/>
      </c>
      <c r="I940" s="2" t="str">
        <f>IF(G940="",IF(G939="","",SUM($I$6:I939)),H940*$C$2)</f>
        <v/>
      </c>
      <c r="J940" s="2" t="str">
        <f>IF(G940="",IF(G939="","",SUM($J$6:J939)),K940-I940)</f>
        <v/>
      </c>
      <c r="K940" s="2" t="str">
        <f>IF(G940="",IF(G939="","",SUM(K$6:K939)),$H$6*(100%+$C$2)^$I$1*$C$2/((100%+$C$2)^$I$1-1))</f>
        <v/>
      </c>
    </row>
    <row r="941" spans="1:11" x14ac:dyDescent="0.35">
      <c r="A941" s="1" t="str">
        <f t="shared" si="88"/>
        <v/>
      </c>
      <c r="B941" s="2" t="str">
        <f t="shared" si="89"/>
        <v/>
      </c>
      <c r="C941" s="2" t="str">
        <f>IF(A941="",IF(A940="","",SUM($C$6:C940)),B941*$C$2)</f>
        <v/>
      </c>
      <c r="D941" s="2" t="str">
        <f>IF(A941="",IF(A940="","",SUM($D$6:D940)),($B$6/$I$1))</f>
        <v/>
      </c>
      <c r="E941" s="2" t="str">
        <f>IF(A941="",IF(A940="","",SUM($E$6:E940)),C941+D941)</f>
        <v/>
      </c>
      <c r="G941" s="1" t="str">
        <f t="shared" si="90"/>
        <v/>
      </c>
      <c r="H941" s="2" t="str">
        <f t="shared" si="91"/>
        <v/>
      </c>
      <c r="I941" s="2" t="str">
        <f>IF(G941="",IF(G940="","",SUM($I$6:I940)),H941*$C$2)</f>
        <v/>
      </c>
      <c r="J941" s="2" t="str">
        <f>IF(G941="",IF(G940="","",SUM($J$6:J940)),K941-I941)</f>
        <v/>
      </c>
      <c r="K941" s="2" t="str">
        <f>IF(G941="",IF(G940="","",SUM(K$6:K940)),$H$6*(100%+$C$2)^$I$1*$C$2/((100%+$C$2)^$I$1-1))</f>
        <v/>
      </c>
    </row>
    <row r="942" spans="1:11" x14ac:dyDescent="0.35">
      <c r="A942" s="1" t="str">
        <f t="shared" si="88"/>
        <v/>
      </c>
      <c r="B942" s="2" t="str">
        <f t="shared" si="89"/>
        <v/>
      </c>
      <c r="C942" s="2" t="str">
        <f>IF(A942="",IF(A941="","",SUM($C$6:C941)),B942*$C$2)</f>
        <v/>
      </c>
      <c r="D942" s="2" t="str">
        <f>IF(A942="",IF(A941="","",SUM($D$6:D941)),($B$6/$I$1))</f>
        <v/>
      </c>
      <c r="E942" s="2" t="str">
        <f>IF(A942="",IF(A941="","",SUM($E$6:E941)),C942+D942)</f>
        <v/>
      </c>
      <c r="G942" s="1" t="str">
        <f t="shared" si="90"/>
        <v/>
      </c>
      <c r="H942" s="2" t="str">
        <f t="shared" si="91"/>
        <v/>
      </c>
      <c r="I942" s="2" t="str">
        <f>IF(G942="",IF(G941="","",SUM($I$6:I941)),H942*$C$2)</f>
        <v/>
      </c>
      <c r="J942" s="2" t="str">
        <f>IF(G942="",IF(G941="","",SUM($J$6:J941)),K942-I942)</f>
        <v/>
      </c>
      <c r="K942" s="2" t="str">
        <f>IF(G942="",IF(G941="","",SUM(K$6:K941)),$H$6*(100%+$C$2)^$I$1*$C$2/((100%+$C$2)^$I$1-1))</f>
        <v/>
      </c>
    </row>
    <row r="943" spans="1:11" x14ac:dyDescent="0.35">
      <c r="A943" s="1" t="str">
        <f t="shared" si="88"/>
        <v/>
      </c>
      <c r="B943" s="2" t="str">
        <f t="shared" si="89"/>
        <v/>
      </c>
      <c r="C943" s="2" t="str">
        <f>IF(A943="",IF(A942="","",SUM($C$6:C942)),B943*$C$2)</f>
        <v/>
      </c>
      <c r="D943" s="2" t="str">
        <f>IF(A943="",IF(A942="","",SUM($D$6:D942)),($B$6/$I$1))</f>
        <v/>
      </c>
      <c r="E943" s="2" t="str">
        <f>IF(A943="",IF(A942="","",SUM($E$6:E942)),C943+D943)</f>
        <v/>
      </c>
      <c r="G943" s="1" t="str">
        <f t="shared" si="90"/>
        <v/>
      </c>
      <c r="H943" s="2" t="str">
        <f t="shared" si="91"/>
        <v/>
      </c>
      <c r="I943" s="2" t="str">
        <f>IF(G943="",IF(G942="","",SUM($I$6:I942)),H943*$C$2)</f>
        <v/>
      </c>
      <c r="J943" s="2" t="str">
        <f>IF(G943="",IF(G942="","",SUM($J$6:J942)),K943-I943)</f>
        <v/>
      </c>
      <c r="K943" s="2" t="str">
        <f>IF(G943="",IF(G942="","",SUM(K$6:K942)),$H$6*(100%+$C$2)^$I$1*$C$2/((100%+$C$2)^$I$1-1))</f>
        <v/>
      </c>
    </row>
    <row r="944" spans="1:11" x14ac:dyDescent="0.35">
      <c r="A944" s="1" t="str">
        <f t="shared" si="88"/>
        <v/>
      </c>
      <c r="B944" s="2" t="str">
        <f t="shared" si="89"/>
        <v/>
      </c>
      <c r="C944" s="2" t="str">
        <f>IF(A944="",IF(A943="","",SUM($C$6:C943)),B944*$C$2)</f>
        <v/>
      </c>
      <c r="D944" s="2" t="str">
        <f>IF(A944="",IF(A943="","",SUM($D$6:D943)),($B$6/$I$1))</f>
        <v/>
      </c>
      <c r="E944" s="2" t="str">
        <f>IF(A944="",IF(A943="","",SUM($E$6:E943)),C944+D944)</f>
        <v/>
      </c>
      <c r="G944" s="1" t="str">
        <f t="shared" si="90"/>
        <v/>
      </c>
      <c r="H944" s="2" t="str">
        <f t="shared" si="91"/>
        <v/>
      </c>
      <c r="I944" s="2" t="str">
        <f>IF(G944="",IF(G943="","",SUM($I$6:I943)),H944*$C$2)</f>
        <v/>
      </c>
      <c r="J944" s="2" t="str">
        <f>IF(G944="",IF(G943="","",SUM($J$6:J943)),K944-I944)</f>
        <v/>
      </c>
      <c r="K944" s="2" t="str">
        <f>IF(G944="",IF(G943="","",SUM(K$6:K943)),$H$6*(100%+$C$2)^$I$1*$C$2/((100%+$C$2)^$I$1-1))</f>
        <v/>
      </c>
    </row>
    <row r="945" spans="1:11" x14ac:dyDescent="0.35">
      <c r="A945" s="1" t="str">
        <f t="shared" si="88"/>
        <v/>
      </c>
      <c r="B945" s="2" t="str">
        <f t="shared" si="89"/>
        <v/>
      </c>
      <c r="C945" s="2" t="str">
        <f>IF(A945="",IF(A944="","",SUM($C$6:C944)),B945*$C$2)</f>
        <v/>
      </c>
      <c r="D945" s="2" t="str">
        <f>IF(A945="",IF(A944="","",SUM($D$6:D944)),($B$6/$I$1))</f>
        <v/>
      </c>
      <c r="E945" s="2" t="str">
        <f>IF(A945="",IF(A944="","",SUM($E$6:E944)),C945+D945)</f>
        <v/>
      </c>
      <c r="G945" s="1" t="str">
        <f t="shared" si="90"/>
        <v/>
      </c>
      <c r="H945" s="2" t="str">
        <f t="shared" si="91"/>
        <v/>
      </c>
      <c r="I945" s="2" t="str">
        <f>IF(G945="",IF(G944="","",SUM($I$6:I944)),H945*$C$2)</f>
        <v/>
      </c>
      <c r="J945" s="2" t="str">
        <f>IF(G945="",IF(G944="","",SUM($J$6:J944)),K945-I945)</f>
        <v/>
      </c>
      <c r="K945" s="2" t="str">
        <f>IF(G945="",IF(G944="","",SUM(K$6:K944)),$H$6*(100%+$C$2)^$I$1*$C$2/((100%+$C$2)^$I$1-1))</f>
        <v/>
      </c>
    </row>
    <row r="946" spans="1:11" x14ac:dyDescent="0.35">
      <c r="A946" s="1" t="str">
        <f t="shared" si="88"/>
        <v/>
      </c>
      <c r="B946" s="2" t="str">
        <f t="shared" si="89"/>
        <v/>
      </c>
      <c r="C946" s="2" t="str">
        <f>IF(A946="",IF(A945="","",SUM($C$6:C945)),B946*$C$2)</f>
        <v/>
      </c>
      <c r="D946" s="2" t="str">
        <f>IF(A946="",IF(A945="","",SUM($D$6:D945)),($B$6/$I$1))</f>
        <v/>
      </c>
      <c r="E946" s="2" t="str">
        <f>IF(A946="",IF(A945="","",SUM($E$6:E945)),C946+D946)</f>
        <v/>
      </c>
      <c r="G946" s="1" t="str">
        <f t="shared" si="90"/>
        <v/>
      </c>
      <c r="H946" s="2" t="str">
        <f t="shared" si="91"/>
        <v/>
      </c>
      <c r="I946" s="2" t="str">
        <f>IF(G946="",IF(G945="","",SUM($I$6:I945)),H946*$C$2)</f>
        <v/>
      </c>
      <c r="J946" s="2" t="str">
        <f>IF(G946="",IF(G945="","",SUM($J$6:J945)),K946-I946)</f>
        <v/>
      </c>
      <c r="K946" s="2" t="str">
        <f>IF(G946="",IF(G945="","",SUM(K$6:K945)),$H$6*(100%+$C$2)^$I$1*$C$2/((100%+$C$2)^$I$1-1))</f>
        <v/>
      </c>
    </row>
    <row r="947" spans="1:11" x14ac:dyDescent="0.35">
      <c r="A947" s="1" t="str">
        <f t="shared" si="88"/>
        <v/>
      </c>
      <c r="B947" s="2" t="str">
        <f t="shared" si="89"/>
        <v/>
      </c>
      <c r="C947" s="2" t="str">
        <f>IF(A947="",IF(A946="","",SUM($C$6:C946)),B947*$C$2)</f>
        <v/>
      </c>
      <c r="D947" s="2" t="str">
        <f>IF(A947="",IF(A946="","",SUM($D$6:D946)),($B$6/$I$1))</f>
        <v/>
      </c>
      <c r="E947" s="2" t="str">
        <f>IF(A947="",IF(A946="","",SUM($E$6:E946)),C947+D947)</f>
        <v/>
      </c>
      <c r="G947" s="1" t="str">
        <f t="shared" si="90"/>
        <v/>
      </c>
      <c r="H947" s="2" t="str">
        <f t="shared" si="91"/>
        <v/>
      </c>
      <c r="I947" s="2" t="str">
        <f>IF(G947="",IF(G946="","",SUM($I$6:I946)),H947*$C$2)</f>
        <v/>
      </c>
      <c r="J947" s="2" t="str">
        <f>IF(G947="",IF(G946="","",SUM($J$6:J946)),K947-I947)</f>
        <v/>
      </c>
      <c r="K947" s="2" t="str">
        <f>IF(G947="",IF(G946="","",SUM(K$6:K946)),$H$6*(100%+$C$2)^$I$1*$C$2/((100%+$C$2)^$I$1-1))</f>
        <v/>
      </c>
    </row>
    <row r="948" spans="1:11" x14ac:dyDescent="0.35">
      <c r="A948" s="1" t="str">
        <f t="shared" si="88"/>
        <v/>
      </c>
      <c r="B948" s="2" t="str">
        <f t="shared" si="89"/>
        <v/>
      </c>
      <c r="C948" s="2" t="str">
        <f>IF(A948="",IF(A947="","",SUM($C$6:C947)),B948*$C$2)</f>
        <v/>
      </c>
      <c r="D948" s="2" t="str">
        <f>IF(A948="",IF(A947="","",SUM($D$6:D947)),($B$6/$I$1))</f>
        <v/>
      </c>
      <c r="E948" s="2" t="str">
        <f>IF(A948="",IF(A947="","",SUM($E$6:E947)),C948+D948)</f>
        <v/>
      </c>
      <c r="G948" s="1" t="str">
        <f t="shared" si="90"/>
        <v/>
      </c>
      <c r="H948" s="2" t="str">
        <f t="shared" si="91"/>
        <v/>
      </c>
      <c r="I948" s="2" t="str">
        <f>IF(G948="",IF(G947="","",SUM($I$6:I947)),H948*$C$2)</f>
        <v/>
      </c>
      <c r="J948" s="2" t="str">
        <f>IF(G948="",IF(G947="","",SUM($J$6:J947)),K948-I948)</f>
        <v/>
      </c>
      <c r="K948" s="2" t="str">
        <f>IF(G948="",IF(G947="","",SUM(K$6:K947)),$H$6*(100%+$C$2)^$I$1*$C$2/((100%+$C$2)^$I$1-1))</f>
        <v/>
      </c>
    </row>
    <row r="949" spans="1:11" x14ac:dyDescent="0.35">
      <c r="A949" s="1" t="str">
        <f t="shared" si="88"/>
        <v/>
      </c>
      <c r="B949" s="2" t="str">
        <f t="shared" si="89"/>
        <v/>
      </c>
      <c r="C949" s="2" t="str">
        <f>IF(A949="",IF(A948="","",SUM($C$6:C948)),B949*$C$2)</f>
        <v/>
      </c>
      <c r="D949" s="2" t="str">
        <f>IF(A949="",IF(A948="","",SUM($D$6:D948)),($B$6/$I$1))</f>
        <v/>
      </c>
      <c r="E949" s="2" t="str">
        <f>IF(A949="",IF(A948="","",SUM($E$6:E948)),C949+D949)</f>
        <v/>
      </c>
      <c r="G949" s="1" t="str">
        <f t="shared" si="90"/>
        <v/>
      </c>
      <c r="H949" s="2" t="str">
        <f t="shared" si="91"/>
        <v/>
      </c>
      <c r="I949" s="2" t="str">
        <f>IF(G949="",IF(G948="","",SUM($I$6:I948)),H949*$C$2)</f>
        <v/>
      </c>
      <c r="J949" s="2" t="str">
        <f>IF(G949="",IF(G948="","",SUM($J$6:J948)),K949-I949)</f>
        <v/>
      </c>
      <c r="K949" s="2" t="str">
        <f>IF(G949="",IF(G948="","",SUM(K$6:K948)),$H$6*(100%+$C$2)^$I$1*$C$2/((100%+$C$2)^$I$1-1))</f>
        <v/>
      </c>
    </row>
    <row r="950" spans="1:11" x14ac:dyDescent="0.35">
      <c r="A950" s="1" t="str">
        <f t="shared" si="88"/>
        <v/>
      </c>
      <c r="B950" s="2" t="str">
        <f t="shared" si="89"/>
        <v/>
      </c>
      <c r="C950" s="2" t="str">
        <f>IF(A950="",IF(A949="","",SUM($C$6:C949)),B950*$C$2)</f>
        <v/>
      </c>
      <c r="D950" s="2" t="str">
        <f>IF(A950="",IF(A949="","",SUM($D$6:D949)),($B$6/$I$1))</f>
        <v/>
      </c>
      <c r="E950" s="2" t="str">
        <f>IF(A950="",IF(A949="","",SUM($E$6:E949)),C950+D950)</f>
        <v/>
      </c>
      <c r="G950" s="1" t="str">
        <f t="shared" si="90"/>
        <v/>
      </c>
      <c r="H950" s="2" t="str">
        <f t="shared" si="91"/>
        <v/>
      </c>
      <c r="I950" s="2" t="str">
        <f>IF(G950="",IF(G949="","",SUM($I$6:I949)),H950*$C$2)</f>
        <v/>
      </c>
      <c r="J950" s="2" t="str">
        <f>IF(G950="",IF(G949="","",SUM($J$6:J949)),K950-I950)</f>
        <v/>
      </c>
      <c r="K950" s="2" t="str">
        <f>IF(G950="",IF(G949="","",SUM(K$6:K949)),$H$6*(100%+$C$2)^$I$1*$C$2/((100%+$C$2)^$I$1-1))</f>
        <v/>
      </c>
    </row>
    <row r="951" spans="1:11" x14ac:dyDescent="0.35">
      <c r="A951" s="1" t="str">
        <f t="shared" si="88"/>
        <v/>
      </c>
      <c r="B951" s="2" t="str">
        <f t="shared" si="89"/>
        <v/>
      </c>
      <c r="C951" s="2" t="str">
        <f>IF(A951="",IF(A950="","",SUM($C$6:C950)),B951*$C$2)</f>
        <v/>
      </c>
      <c r="D951" s="2" t="str">
        <f>IF(A951="",IF(A950="","",SUM($D$6:D950)),($B$6/$I$1))</f>
        <v/>
      </c>
      <c r="E951" s="2" t="str">
        <f>IF(A951="",IF(A950="","",SUM($E$6:E950)),C951+D951)</f>
        <v/>
      </c>
      <c r="G951" s="1" t="str">
        <f t="shared" si="90"/>
        <v/>
      </c>
      <c r="H951" s="2" t="str">
        <f t="shared" si="91"/>
        <v/>
      </c>
      <c r="I951" s="2" t="str">
        <f>IF(G951="",IF(G950="","",SUM($I$6:I950)),H951*$C$2)</f>
        <v/>
      </c>
      <c r="J951" s="2" t="str">
        <f>IF(G951="",IF(G950="","",SUM($J$6:J950)),K951-I951)</f>
        <v/>
      </c>
      <c r="K951" s="2" t="str">
        <f>IF(G951="",IF(G950="","",SUM(K$6:K950)),$H$6*(100%+$C$2)^$I$1*$C$2/((100%+$C$2)^$I$1-1))</f>
        <v/>
      </c>
    </row>
    <row r="952" spans="1:11" x14ac:dyDescent="0.35">
      <c r="A952" s="1" t="str">
        <f t="shared" si="88"/>
        <v/>
      </c>
      <c r="B952" s="2" t="str">
        <f t="shared" si="89"/>
        <v/>
      </c>
      <c r="C952" s="2" t="str">
        <f>IF(A952="",IF(A951="","",SUM($C$6:C951)),B952*$C$2)</f>
        <v/>
      </c>
      <c r="D952" s="2" t="str">
        <f>IF(A952="",IF(A951="","",SUM($D$6:D951)),($B$6/$I$1))</f>
        <v/>
      </c>
      <c r="E952" s="2" t="str">
        <f>IF(A952="",IF(A951="","",SUM($E$6:E951)),C952+D952)</f>
        <v/>
      </c>
      <c r="G952" s="1" t="str">
        <f t="shared" si="90"/>
        <v/>
      </c>
      <c r="H952" s="2" t="str">
        <f t="shared" si="91"/>
        <v/>
      </c>
      <c r="I952" s="2" t="str">
        <f>IF(G952="",IF(G951="","",SUM($I$6:I951)),H952*$C$2)</f>
        <v/>
      </c>
      <c r="J952" s="2" t="str">
        <f>IF(G952="",IF(G951="","",SUM($J$6:J951)),K952-I952)</f>
        <v/>
      </c>
      <c r="K952" s="2" t="str">
        <f>IF(G952="",IF(G951="","",SUM(K$6:K951)),$H$6*(100%+$C$2)^$I$1*$C$2/((100%+$C$2)^$I$1-1))</f>
        <v/>
      </c>
    </row>
    <row r="953" spans="1:11" x14ac:dyDescent="0.35">
      <c r="A953" s="1" t="str">
        <f t="shared" si="88"/>
        <v/>
      </c>
      <c r="B953" s="2" t="str">
        <f t="shared" si="89"/>
        <v/>
      </c>
      <c r="C953" s="2" t="str">
        <f>IF(A953="",IF(A952="","",SUM($C$6:C952)),B953*$C$2)</f>
        <v/>
      </c>
      <c r="D953" s="2" t="str">
        <f>IF(A953="",IF(A952="","",SUM($D$6:D952)),($B$6/$I$1))</f>
        <v/>
      </c>
      <c r="E953" s="2" t="str">
        <f>IF(A953="",IF(A952="","",SUM($E$6:E952)),C953+D953)</f>
        <v/>
      </c>
      <c r="G953" s="1" t="str">
        <f t="shared" si="90"/>
        <v/>
      </c>
      <c r="H953" s="2" t="str">
        <f t="shared" si="91"/>
        <v/>
      </c>
      <c r="I953" s="2" t="str">
        <f>IF(G953="",IF(G952="","",SUM($I$6:I952)),H953*$C$2)</f>
        <v/>
      </c>
      <c r="J953" s="2" t="str">
        <f>IF(G953="",IF(G952="","",SUM($J$6:J952)),K953-I953)</f>
        <v/>
      </c>
      <c r="K953" s="2" t="str">
        <f>IF(G953="",IF(G952="","",SUM(K$6:K952)),$H$6*(100%+$C$2)^$I$1*$C$2/((100%+$C$2)^$I$1-1))</f>
        <v/>
      </c>
    </row>
    <row r="954" spans="1:11" x14ac:dyDescent="0.35">
      <c r="A954" s="1" t="str">
        <f t="shared" si="88"/>
        <v/>
      </c>
      <c r="B954" s="2" t="str">
        <f t="shared" si="89"/>
        <v/>
      </c>
      <c r="C954" s="2" t="str">
        <f>IF(A954="",IF(A953="","",SUM($C$6:C953)),B954*$C$2)</f>
        <v/>
      </c>
      <c r="D954" s="2" t="str">
        <f>IF(A954="",IF(A953="","",SUM($D$6:D953)),($B$6/$I$1))</f>
        <v/>
      </c>
      <c r="E954" s="2" t="str">
        <f>IF(A954="",IF(A953="","",SUM($E$6:E953)),C954+D954)</f>
        <v/>
      </c>
      <c r="G954" s="1" t="str">
        <f t="shared" si="90"/>
        <v/>
      </c>
      <c r="H954" s="2" t="str">
        <f t="shared" si="91"/>
        <v/>
      </c>
      <c r="I954" s="2" t="str">
        <f>IF(G954="",IF(G953="","",SUM($I$6:I953)),H954*$C$2)</f>
        <v/>
      </c>
      <c r="J954" s="2" t="str">
        <f>IF(G954="",IF(G953="","",SUM($J$6:J953)),K954-I954)</f>
        <v/>
      </c>
      <c r="K954" s="2" t="str">
        <f>IF(G954="",IF(G953="","",SUM(K$6:K953)),$H$6*(100%+$C$2)^$I$1*$C$2/((100%+$C$2)^$I$1-1))</f>
        <v/>
      </c>
    </row>
    <row r="955" spans="1:11" x14ac:dyDescent="0.35">
      <c r="A955" s="1" t="str">
        <f t="shared" si="88"/>
        <v/>
      </c>
      <c r="B955" s="2" t="str">
        <f t="shared" si="89"/>
        <v/>
      </c>
      <c r="C955" s="2" t="str">
        <f>IF(A955="",IF(A954="","",SUM($C$6:C954)),B955*$C$2)</f>
        <v/>
      </c>
      <c r="D955" s="2" t="str">
        <f>IF(A955="",IF(A954="","",SUM($D$6:D954)),($B$6/$I$1))</f>
        <v/>
      </c>
      <c r="E955" s="2" t="str">
        <f>IF(A955="",IF(A954="","",SUM($E$6:E954)),C955+D955)</f>
        <v/>
      </c>
      <c r="G955" s="1" t="str">
        <f t="shared" si="90"/>
        <v/>
      </c>
      <c r="H955" s="2" t="str">
        <f t="shared" si="91"/>
        <v/>
      </c>
      <c r="I955" s="2" t="str">
        <f>IF(G955="",IF(G954="","",SUM($I$6:I954)),H955*$C$2)</f>
        <v/>
      </c>
      <c r="J955" s="2" t="str">
        <f>IF(G955="",IF(G954="","",SUM($J$6:J954)),K955-I955)</f>
        <v/>
      </c>
      <c r="K955" s="2" t="str">
        <f>IF(G955="",IF(G954="","",SUM(K$6:K954)),$H$6*(100%+$C$2)^$I$1*$C$2/((100%+$C$2)^$I$1-1))</f>
        <v/>
      </c>
    </row>
    <row r="956" spans="1:11" x14ac:dyDescent="0.35">
      <c r="A956" s="1" t="str">
        <f t="shared" si="88"/>
        <v/>
      </c>
      <c r="B956" s="2" t="str">
        <f t="shared" si="89"/>
        <v/>
      </c>
      <c r="C956" s="2" t="str">
        <f>IF(A956="",IF(A955="","",SUM($C$6:C955)),B956*$C$2)</f>
        <v/>
      </c>
      <c r="D956" s="2" t="str">
        <f>IF(A956="",IF(A955="","",SUM($D$6:D955)),($B$6/$I$1))</f>
        <v/>
      </c>
      <c r="E956" s="2" t="str">
        <f>IF(A956="",IF(A955="","",SUM($E$6:E955)),C956+D956)</f>
        <v/>
      </c>
      <c r="G956" s="1" t="str">
        <f t="shared" si="90"/>
        <v/>
      </c>
      <c r="H956" s="2" t="str">
        <f t="shared" si="91"/>
        <v/>
      </c>
      <c r="I956" s="2" t="str">
        <f>IF(G956="",IF(G955="","",SUM($I$6:I955)),H956*$C$2)</f>
        <v/>
      </c>
      <c r="J956" s="2" t="str">
        <f>IF(G956="",IF(G955="","",SUM($J$6:J955)),K956-I956)</f>
        <v/>
      </c>
      <c r="K956" s="2" t="str">
        <f>IF(G956="",IF(G955="","",SUM(K$6:K955)),$H$6*(100%+$C$2)^$I$1*$C$2/((100%+$C$2)^$I$1-1))</f>
        <v/>
      </c>
    </row>
    <row r="957" spans="1:11" x14ac:dyDescent="0.35">
      <c r="A957" s="1" t="str">
        <f t="shared" si="88"/>
        <v/>
      </c>
      <c r="B957" s="2" t="str">
        <f t="shared" si="89"/>
        <v/>
      </c>
      <c r="C957" s="2" t="str">
        <f>IF(A957="",IF(A956="","",SUM($C$6:C956)),B957*$C$2)</f>
        <v/>
      </c>
      <c r="D957" s="2" t="str">
        <f>IF(A957="",IF(A956="","",SUM($D$6:D956)),($B$6/$I$1))</f>
        <v/>
      </c>
      <c r="E957" s="2" t="str">
        <f>IF(A957="",IF(A956="","",SUM($E$6:E956)),C957+D957)</f>
        <v/>
      </c>
      <c r="G957" s="1" t="str">
        <f t="shared" si="90"/>
        <v/>
      </c>
      <c r="H957" s="2" t="str">
        <f t="shared" si="91"/>
        <v/>
      </c>
      <c r="I957" s="2" t="str">
        <f>IF(G957="",IF(G956="","",SUM($I$6:I956)),H957*$C$2)</f>
        <v/>
      </c>
      <c r="J957" s="2" t="str">
        <f>IF(G957="",IF(G956="","",SUM($J$6:J956)),K957-I957)</f>
        <v/>
      </c>
      <c r="K957" s="2" t="str">
        <f>IF(G957="",IF(G956="","",SUM(K$6:K956)),$H$6*(100%+$C$2)^$I$1*$C$2/((100%+$C$2)^$I$1-1))</f>
        <v/>
      </c>
    </row>
    <row r="958" spans="1:11" x14ac:dyDescent="0.35">
      <c r="A958" s="1" t="str">
        <f t="shared" si="88"/>
        <v/>
      </c>
      <c r="B958" s="2" t="str">
        <f t="shared" si="89"/>
        <v/>
      </c>
      <c r="C958" s="2" t="str">
        <f>IF(A958="",IF(A957="","",SUM($C$6:C957)),B958*$C$2)</f>
        <v/>
      </c>
      <c r="D958" s="2" t="str">
        <f>IF(A958="",IF(A957="","",SUM($D$6:D957)),($B$6/$I$1))</f>
        <v/>
      </c>
      <c r="E958" s="2" t="str">
        <f>IF(A958="",IF(A957="","",SUM($E$6:E957)),C958+D958)</f>
        <v/>
      </c>
      <c r="G958" s="1" t="str">
        <f t="shared" si="90"/>
        <v/>
      </c>
      <c r="H958" s="2" t="str">
        <f t="shared" si="91"/>
        <v/>
      </c>
      <c r="I958" s="2" t="str">
        <f>IF(G958="",IF(G957="","",SUM($I$6:I957)),H958*$C$2)</f>
        <v/>
      </c>
      <c r="J958" s="2" t="str">
        <f>IF(G958="",IF(G957="","",SUM($J$6:J957)),K958-I958)</f>
        <v/>
      </c>
      <c r="K958" s="2" t="str">
        <f>IF(G958="",IF(G957="","",SUM(K$6:K957)),$H$6*(100%+$C$2)^$I$1*$C$2/((100%+$C$2)^$I$1-1))</f>
        <v/>
      </c>
    </row>
    <row r="959" spans="1:11" x14ac:dyDescent="0.35">
      <c r="A959" s="1" t="str">
        <f t="shared" si="88"/>
        <v/>
      </c>
      <c r="B959" s="2" t="str">
        <f t="shared" si="89"/>
        <v/>
      </c>
      <c r="C959" s="2" t="str">
        <f>IF(A959="",IF(A958="","",SUM($C$6:C958)),B959*$C$2)</f>
        <v/>
      </c>
      <c r="D959" s="2" t="str">
        <f>IF(A959="",IF(A958="","",SUM($D$6:D958)),($B$6/$I$1))</f>
        <v/>
      </c>
      <c r="E959" s="2" t="str">
        <f>IF(A959="",IF(A958="","",SUM($E$6:E958)),C959+D959)</f>
        <v/>
      </c>
      <c r="G959" s="1" t="str">
        <f t="shared" si="90"/>
        <v/>
      </c>
      <c r="H959" s="2" t="str">
        <f t="shared" si="91"/>
        <v/>
      </c>
      <c r="I959" s="2" t="str">
        <f>IF(G959="",IF(G958="","",SUM($I$6:I958)),H959*$C$2)</f>
        <v/>
      </c>
      <c r="J959" s="2" t="str">
        <f>IF(G959="",IF(G958="","",SUM($J$6:J958)),K959-I959)</f>
        <v/>
      </c>
      <c r="K959" s="2" t="str">
        <f>IF(G959="",IF(G958="","",SUM(K$6:K958)),$H$6*(100%+$C$2)^$I$1*$C$2/((100%+$C$2)^$I$1-1))</f>
        <v/>
      </c>
    </row>
    <row r="960" spans="1:11" x14ac:dyDescent="0.35">
      <c r="A960" s="1" t="str">
        <f t="shared" si="88"/>
        <v/>
      </c>
      <c r="B960" s="2" t="str">
        <f t="shared" si="89"/>
        <v/>
      </c>
      <c r="C960" s="2" t="str">
        <f>IF(A960="",IF(A959="","",SUM($C$6:C959)),B960*$C$2)</f>
        <v/>
      </c>
      <c r="D960" s="2" t="str">
        <f>IF(A960="",IF(A959="","",SUM($D$6:D959)),($B$6/$I$1))</f>
        <v/>
      </c>
      <c r="E960" s="2" t="str">
        <f>IF(A960="",IF(A959="","",SUM($E$6:E959)),C960+D960)</f>
        <v/>
      </c>
      <c r="G960" s="1" t="str">
        <f t="shared" si="90"/>
        <v/>
      </c>
      <c r="H960" s="2" t="str">
        <f t="shared" si="91"/>
        <v/>
      </c>
      <c r="I960" s="2" t="str">
        <f>IF(G960="",IF(G959="","",SUM($I$6:I959)),H960*$C$2)</f>
        <v/>
      </c>
      <c r="J960" s="2" t="str">
        <f>IF(G960="",IF(G959="","",SUM($J$6:J959)),K960-I960)</f>
        <v/>
      </c>
      <c r="K960" s="2" t="str">
        <f>IF(G960="",IF(G959="","",SUM(K$6:K959)),$H$6*(100%+$C$2)^$I$1*$C$2/((100%+$C$2)^$I$1-1))</f>
        <v/>
      </c>
    </row>
    <row r="961" spans="1:11" x14ac:dyDescent="0.35">
      <c r="A961" s="1" t="str">
        <f t="shared" si="88"/>
        <v/>
      </c>
      <c r="B961" s="2" t="str">
        <f t="shared" si="89"/>
        <v/>
      </c>
      <c r="C961" s="2" t="str">
        <f>IF(A961="",IF(A960="","",SUM($C$6:C960)),B961*$C$2)</f>
        <v/>
      </c>
      <c r="D961" s="2" t="str">
        <f>IF(A961="",IF(A960="","",SUM($D$6:D960)),($B$6/$I$1))</f>
        <v/>
      </c>
      <c r="E961" s="2" t="str">
        <f>IF(A961="",IF(A960="","",SUM($E$6:E960)),C961+D961)</f>
        <v/>
      </c>
      <c r="G961" s="1" t="str">
        <f t="shared" si="90"/>
        <v/>
      </c>
      <c r="H961" s="2" t="str">
        <f t="shared" si="91"/>
        <v/>
      </c>
      <c r="I961" s="2" t="str">
        <f>IF(G961="",IF(G960="","",SUM($I$6:I960)),H961*$C$2)</f>
        <v/>
      </c>
      <c r="J961" s="2" t="str">
        <f>IF(G961="",IF(G960="","",SUM($J$6:J960)),K961-I961)</f>
        <v/>
      </c>
      <c r="K961" s="2" t="str">
        <f>IF(G961="",IF(G960="","",SUM(K$6:K960)),$H$6*(100%+$C$2)^$I$1*$C$2/((100%+$C$2)^$I$1-1))</f>
        <v/>
      </c>
    </row>
    <row r="962" spans="1:11" x14ac:dyDescent="0.35">
      <c r="A962" s="1" t="str">
        <f t="shared" si="88"/>
        <v/>
      </c>
      <c r="B962" s="2" t="str">
        <f t="shared" si="89"/>
        <v/>
      </c>
      <c r="C962" s="2" t="str">
        <f>IF(A962="",IF(A961="","",SUM($C$6:C961)),B962*$C$2)</f>
        <v/>
      </c>
      <c r="D962" s="2" t="str">
        <f>IF(A962="",IF(A961="","",SUM($D$6:D961)),($B$6/$I$1))</f>
        <v/>
      </c>
      <c r="E962" s="2" t="str">
        <f>IF(A962="",IF(A961="","",SUM($E$6:E961)),C962+D962)</f>
        <v/>
      </c>
      <c r="G962" s="1" t="str">
        <f t="shared" si="90"/>
        <v/>
      </c>
      <c r="H962" s="2" t="str">
        <f t="shared" si="91"/>
        <v/>
      </c>
      <c r="I962" s="2" t="str">
        <f>IF(G962="",IF(G961="","",SUM($I$6:I961)),H962*$C$2)</f>
        <v/>
      </c>
      <c r="J962" s="2" t="str">
        <f>IF(G962="",IF(G961="","",SUM($J$6:J961)),K962-I962)</f>
        <v/>
      </c>
      <c r="K962" s="2" t="str">
        <f>IF(G962="",IF(G961="","",SUM(K$6:K961)),$H$6*(100%+$C$2)^$I$1*$C$2/((100%+$C$2)^$I$1-1))</f>
        <v/>
      </c>
    </row>
    <row r="963" spans="1:11" x14ac:dyDescent="0.35">
      <c r="A963" s="1" t="str">
        <f t="shared" si="88"/>
        <v/>
      </c>
      <c r="B963" s="2" t="str">
        <f t="shared" si="89"/>
        <v/>
      </c>
      <c r="C963" s="2" t="str">
        <f>IF(A963="",IF(A962="","",SUM($C$6:C962)),B963*$C$2)</f>
        <v/>
      </c>
      <c r="D963" s="2" t="str">
        <f>IF(A963="",IF(A962="","",SUM($D$6:D962)),($B$6/$I$1))</f>
        <v/>
      </c>
      <c r="E963" s="2" t="str">
        <f>IF(A963="",IF(A962="","",SUM($E$6:E962)),C963+D963)</f>
        <v/>
      </c>
      <c r="G963" s="1" t="str">
        <f t="shared" si="90"/>
        <v/>
      </c>
      <c r="H963" s="2" t="str">
        <f t="shared" si="91"/>
        <v/>
      </c>
      <c r="I963" s="2" t="str">
        <f>IF(G963="",IF(G962="","",SUM($I$6:I962)),H963*$C$2)</f>
        <v/>
      </c>
      <c r="J963" s="2" t="str">
        <f>IF(G963="",IF(G962="","",SUM($J$6:J962)),K963-I963)</f>
        <v/>
      </c>
      <c r="K963" s="2" t="str">
        <f>IF(G963="",IF(G962="","",SUM(K$6:K962)),$H$6*(100%+$C$2)^$I$1*$C$2/((100%+$C$2)^$I$1-1))</f>
        <v/>
      </c>
    </row>
    <row r="964" spans="1:11" x14ac:dyDescent="0.35">
      <c r="A964" s="1" t="str">
        <f t="shared" si="88"/>
        <v/>
      </c>
      <c r="B964" s="2" t="str">
        <f t="shared" si="89"/>
        <v/>
      </c>
      <c r="C964" s="2" t="str">
        <f>IF(A964="",IF(A963="","",SUM($C$6:C963)),B964*$C$2)</f>
        <v/>
      </c>
      <c r="D964" s="2" t="str">
        <f>IF(A964="",IF(A963="","",SUM($D$6:D963)),($B$6/$I$1))</f>
        <v/>
      </c>
      <c r="E964" s="2" t="str">
        <f>IF(A964="",IF(A963="","",SUM($E$6:E963)),C964+D964)</f>
        <v/>
      </c>
      <c r="G964" s="1" t="str">
        <f t="shared" si="90"/>
        <v/>
      </c>
      <c r="H964" s="2" t="str">
        <f t="shared" si="91"/>
        <v/>
      </c>
      <c r="I964" s="2" t="str">
        <f>IF(G964="",IF(G963="","",SUM($I$6:I963)),H964*$C$2)</f>
        <v/>
      </c>
      <c r="J964" s="2" t="str">
        <f>IF(G964="",IF(G963="","",SUM($J$6:J963)),K964-I964)</f>
        <v/>
      </c>
      <c r="K964" s="2" t="str">
        <f>IF(G964="",IF(G963="","",SUM(K$6:K963)),$H$6*(100%+$C$2)^$I$1*$C$2/((100%+$C$2)^$I$1-1))</f>
        <v/>
      </c>
    </row>
    <row r="965" spans="1:11" x14ac:dyDescent="0.35">
      <c r="A965" s="1" t="str">
        <f t="shared" si="88"/>
        <v/>
      </c>
      <c r="B965" s="2" t="str">
        <f t="shared" si="89"/>
        <v/>
      </c>
      <c r="C965" s="2" t="str">
        <f>IF(A965="",IF(A964="","",SUM($C$6:C964)),B965*$C$2)</f>
        <v/>
      </c>
      <c r="D965" s="2" t="str">
        <f>IF(A965="",IF(A964="","",SUM($D$6:D964)),($B$6/$I$1))</f>
        <v/>
      </c>
      <c r="E965" s="2" t="str">
        <f>IF(A965="",IF(A964="","",SUM($E$6:E964)),C965+D965)</f>
        <v/>
      </c>
      <c r="G965" s="1" t="str">
        <f t="shared" si="90"/>
        <v/>
      </c>
      <c r="H965" s="2" t="str">
        <f t="shared" si="91"/>
        <v/>
      </c>
      <c r="I965" s="2" t="str">
        <f>IF(G965="",IF(G964="","",SUM($I$6:I964)),H965*$C$2)</f>
        <v/>
      </c>
      <c r="J965" s="2" t="str">
        <f>IF(G965="",IF(G964="","",SUM($J$6:J964)),K965-I965)</f>
        <v/>
      </c>
      <c r="K965" s="2" t="str">
        <f>IF(G965="",IF(G964="","",SUM(K$6:K964)),$H$6*(100%+$C$2)^$I$1*$C$2/((100%+$C$2)^$I$1-1))</f>
        <v/>
      </c>
    </row>
    <row r="966" spans="1:11" x14ac:dyDescent="0.35">
      <c r="A966" s="1" t="str">
        <f t="shared" si="88"/>
        <v/>
      </c>
      <c r="B966" s="2" t="str">
        <f t="shared" si="89"/>
        <v/>
      </c>
      <c r="C966" s="2" t="str">
        <f>IF(A966="",IF(A965="","",SUM($C$6:C965)),B966*$C$2)</f>
        <v/>
      </c>
      <c r="D966" s="2" t="str">
        <f>IF(A966="",IF(A965="","",SUM($D$6:D965)),($B$6/$I$1))</f>
        <v/>
      </c>
      <c r="E966" s="2" t="str">
        <f>IF(A966="",IF(A965="","",SUM($E$6:E965)),C966+D966)</f>
        <v/>
      </c>
      <c r="G966" s="1" t="str">
        <f t="shared" si="90"/>
        <v/>
      </c>
      <c r="H966" s="2" t="str">
        <f t="shared" si="91"/>
        <v/>
      </c>
      <c r="I966" s="2" t="str">
        <f>IF(G966="",IF(G965="","",SUM($I$6:I965)),H966*$C$2)</f>
        <v/>
      </c>
      <c r="J966" s="2" t="str">
        <f>IF(G966="",IF(G965="","",SUM($J$6:J965)),K966-I966)</f>
        <v/>
      </c>
      <c r="K966" s="2" t="str">
        <f>IF(G966="",IF(G965="","",SUM(K$6:K965)),$H$6*(100%+$C$2)^$I$1*$C$2/((100%+$C$2)^$I$1-1))</f>
        <v/>
      </c>
    </row>
    <row r="967" spans="1:11" x14ac:dyDescent="0.35">
      <c r="A967" s="1" t="str">
        <f t="shared" si="88"/>
        <v/>
      </c>
      <c r="B967" s="2" t="str">
        <f t="shared" si="89"/>
        <v/>
      </c>
      <c r="C967" s="2" t="str">
        <f>IF(A967="",IF(A966="","",SUM($C$6:C966)),B967*$C$2)</f>
        <v/>
      </c>
      <c r="D967" s="2" t="str">
        <f>IF(A967="",IF(A966="","",SUM($D$6:D966)),($B$6/$I$1))</f>
        <v/>
      </c>
      <c r="E967" s="2" t="str">
        <f>IF(A967="",IF(A966="","",SUM($E$6:E966)),C967+D967)</f>
        <v/>
      </c>
      <c r="G967" s="1" t="str">
        <f t="shared" si="90"/>
        <v/>
      </c>
      <c r="H967" s="2" t="str">
        <f t="shared" si="91"/>
        <v/>
      </c>
      <c r="I967" s="2" t="str">
        <f>IF(G967="",IF(G966="","",SUM($I$6:I966)),H967*$C$2)</f>
        <v/>
      </c>
      <c r="J967" s="2" t="str">
        <f>IF(G967="",IF(G966="","",SUM($J$6:J966)),K967-I967)</f>
        <v/>
      </c>
      <c r="K967" s="2" t="str">
        <f>IF(G967="",IF(G966="","",SUM(K$6:K966)),$H$6*(100%+$C$2)^$I$1*$C$2/((100%+$C$2)^$I$1-1))</f>
        <v/>
      </c>
    </row>
    <row r="968" spans="1:11" x14ac:dyDescent="0.35">
      <c r="A968" s="1" t="str">
        <f t="shared" ref="A968:A1000" si="92">IF($A967="","",IF($I$1&gt;=$A967+1,$A967+1,""))</f>
        <v/>
      </c>
      <c r="B968" s="2" t="str">
        <f t="shared" ref="B968:B1000" si="93">IF(A968="",IF(A967="","","samtals"),B967-D967)</f>
        <v/>
      </c>
      <c r="C968" s="2" t="str">
        <f>IF(A968="",IF(A967="","",SUM($C$6:C967)),B968*$C$2)</f>
        <v/>
      </c>
      <c r="D968" s="2" t="str">
        <f>IF(A968="",IF(A967="","",SUM($D$6:D967)),($B$6/$I$1))</f>
        <v/>
      </c>
      <c r="E968" s="2" t="str">
        <f>IF(A968="",IF(A967="","",SUM($E$6:E967)),C968+D968)</f>
        <v/>
      </c>
      <c r="G968" s="1" t="str">
        <f t="shared" ref="G968:G1000" si="94">IF($A967="","",IF($I$1&gt;=$A967+1,$A967+1,""))</f>
        <v/>
      </c>
      <c r="H968" s="2" t="str">
        <f t="shared" ref="H968:H1000" si="95">IF(G968="",IF(G967="","","samtals"),H967-J967)</f>
        <v/>
      </c>
      <c r="I968" s="2" t="str">
        <f>IF(G968="",IF(G967="","",SUM($I$6:I967)),H968*$C$2)</f>
        <v/>
      </c>
      <c r="J968" s="2" t="str">
        <f>IF(G968="",IF(G967="","",SUM($J$6:J967)),K968-I968)</f>
        <v/>
      </c>
      <c r="K968" s="2" t="str">
        <f>IF(G968="",IF(G967="","",SUM(K$6:K967)),$H$6*(100%+$C$2)^$I$1*$C$2/((100%+$C$2)^$I$1-1))</f>
        <v/>
      </c>
    </row>
    <row r="969" spans="1:11" x14ac:dyDescent="0.35">
      <c r="A969" s="1" t="str">
        <f t="shared" si="92"/>
        <v/>
      </c>
      <c r="B969" s="2" t="str">
        <f t="shared" si="93"/>
        <v/>
      </c>
      <c r="C969" s="2" t="str">
        <f>IF(A969="",IF(A968="","",SUM($C$6:C968)),B969*$C$2)</f>
        <v/>
      </c>
      <c r="D969" s="2" t="str">
        <f>IF(A969="",IF(A968="","",SUM($D$6:D968)),($B$6/$I$1))</f>
        <v/>
      </c>
      <c r="E969" s="2" t="str">
        <f>IF(A969="",IF(A968="","",SUM($E$6:E968)),C969+D969)</f>
        <v/>
      </c>
      <c r="G969" s="1" t="str">
        <f t="shared" si="94"/>
        <v/>
      </c>
      <c r="H969" s="2" t="str">
        <f t="shared" si="95"/>
        <v/>
      </c>
      <c r="I969" s="2" t="str">
        <f>IF(G969="",IF(G968="","",SUM($I$6:I968)),H969*$C$2)</f>
        <v/>
      </c>
      <c r="J969" s="2" t="str">
        <f>IF(G969="",IF(G968="","",SUM($J$6:J968)),K969-I969)</f>
        <v/>
      </c>
      <c r="K969" s="2" t="str">
        <f>IF(G969="",IF(G968="","",SUM(K$6:K968)),$H$6*(100%+$C$2)^$I$1*$C$2/((100%+$C$2)^$I$1-1))</f>
        <v/>
      </c>
    </row>
    <row r="970" spans="1:11" x14ac:dyDescent="0.35">
      <c r="A970" s="1" t="str">
        <f t="shared" si="92"/>
        <v/>
      </c>
      <c r="B970" s="2" t="str">
        <f t="shared" si="93"/>
        <v/>
      </c>
      <c r="C970" s="2" t="str">
        <f>IF(A970="",IF(A969="","",SUM($C$6:C969)),B970*$C$2)</f>
        <v/>
      </c>
      <c r="D970" s="2" t="str">
        <f>IF(A970="",IF(A969="","",SUM($D$6:D969)),($B$6/$I$1))</f>
        <v/>
      </c>
      <c r="E970" s="2" t="str">
        <f>IF(A970="",IF(A969="","",SUM($E$6:E969)),C970+D970)</f>
        <v/>
      </c>
      <c r="G970" s="1" t="str">
        <f t="shared" si="94"/>
        <v/>
      </c>
      <c r="H970" s="2" t="str">
        <f t="shared" si="95"/>
        <v/>
      </c>
      <c r="I970" s="2" t="str">
        <f>IF(G970="",IF(G969="","",SUM($I$6:I969)),H970*$C$2)</f>
        <v/>
      </c>
      <c r="J970" s="2" t="str">
        <f>IF(G970="",IF(G969="","",SUM($J$6:J969)),K970-I970)</f>
        <v/>
      </c>
      <c r="K970" s="2" t="str">
        <f>IF(G970="",IF(G969="","",SUM(K$6:K969)),$H$6*(100%+$C$2)^$I$1*$C$2/((100%+$C$2)^$I$1-1))</f>
        <v/>
      </c>
    </row>
    <row r="971" spans="1:11" x14ac:dyDescent="0.35">
      <c r="A971" s="1" t="str">
        <f t="shared" si="92"/>
        <v/>
      </c>
      <c r="B971" s="2" t="str">
        <f t="shared" si="93"/>
        <v/>
      </c>
      <c r="C971" s="2" t="str">
        <f>IF(A971="",IF(A970="","",SUM($C$6:C970)),B971*$C$2)</f>
        <v/>
      </c>
      <c r="D971" s="2" t="str">
        <f>IF(A971="",IF(A970="","",SUM($D$6:D970)),($B$6/$I$1))</f>
        <v/>
      </c>
      <c r="E971" s="2" t="str">
        <f>IF(A971="",IF(A970="","",SUM($E$6:E970)),C971+D971)</f>
        <v/>
      </c>
      <c r="G971" s="1" t="str">
        <f t="shared" si="94"/>
        <v/>
      </c>
      <c r="H971" s="2" t="str">
        <f t="shared" si="95"/>
        <v/>
      </c>
      <c r="I971" s="2" t="str">
        <f>IF(G971="",IF(G970="","",SUM($I$6:I970)),H971*$C$2)</f>
        <v/>
      </c>
      <c r="J971" s="2" t="str">
        <f>IF(G971="",IF(G970="","",SUM($J$6:J970)),K971-I971)</f>
        <v/>
      </c>
      <c r="K971" s="2" t="str">
        <f>IF(G971="",IF(G970="","",SUM(K$6:K970)),$H$6*(100%+$C$2)^$I$1*$C$2/((100%+$C$2)^$I$1-1))</f>
        <v/>
      </c>
    </row>
    <row r="972" spans="1:11" x14ac:dyDescent="0.35">
      <c r="A972" s="1" t="str">
        <f t="shared" si="92"/>
        <v/>
      </c>
      <c r="B972" s="2" t="str">
        <f t="shared" si="93"/>
        <v/>
      </c>
      <c r="C972" s="2" t="str">
        <f>IF(A972="",IF(A971="","",SUM($C$6:C971)),B972*$C$2)</f>
        <v/>
      </c>
      <c r="D972" s="2" t="str">
        <f>IF(A972="",IF(A971="","",SUM($D$6:D971)),($B$6/$I$1))</f>
        <v/>
      </c>
      <c r="E972" s="2" t="str">
        <f>IF(A972="",IF(A971="","",SUM($E$6:E971)),C972+D972)</f>
        <v/>
      </c>
      <c r="G972" s="1" t="str">
        <f t="shared" si="94"/>
        <v/>
      </c>
      <c r="H972" s="2" t="str">
        <f t="shared" si="95"/>
        <v/>
      </c>
      <c r="I972" s="2" t="str">
        <f>IF(G972="",IF(G971="","",SUM($I$6:I971)),H972*$C$2)</f>
        <v/>
      </c>
      <c r="J972" s="2" t="str">
        <f>IF(G972="",IF(G971="","",SUM($J$6:J971)),K972-I972)</f>
        <v/>
      </c>
      <c r="K972" s="2" t="str">
        <f>IF(G972="",IF(G971="","",SUM(K$6:K971)),$H$6*(100%+$C$2)^$I$1*$C$2/((100%+$C$2)^$I$1-1))</f>
        <v/>
      </c>
    </row>
    <row r="973" spans="1:11" x14ac:dyDescent="0.35">
      <c r="A973" s="1" t="str">
        <f t="shared" si="92"/>
        <v/>
      </c>
      <c r="B973" s="2" t="str">
        <f t="shared" si="93"/>
        <v/>
      </c>
      <c r="C973" s="2" t="str">
        <f>IF(A973="",IF(A972="","",SUM($C$6:C972)),B973*$C$2)</f>
        <v/>
      </c>
      <c r="D973" s="2" t="str">
        <f>IF(A973="",IF(A972="","",SUM($D$6:D972)),($B$6/$I$1))</f>
        <v/>
      </c>
      <c r="E973" s="2" t="str">
        <f>IF(A973="",IF(A972="","",SUM($E$6:E972)),C973+D973)</f>
        <v/>
      </c>
      <c r="G973" s="1" t="str">
        <f t="shared" si="94"/>
        <v/>
      </c>
      <c r="H973" s="2" t="str">
        <f t="shared" si="95"/>
        <v/>
      </c>
      <c r="I973" s="2" t="str">
        <f>IF(G973="",IF(G972="","",SUM($I$6:I972)),H973*$C$2)</f>
        <v/>
      </c>
      <c r="J973" s="2" t="str">
        <f>IF(G973="",IF(G972="","",SUM($J$6:J972)),K973-I973)</f>
        <v/>
      </c>
      <c r="K973" s="2" t="str">
        <f>IF(G973="",IF(G972="","",SUM(K$6:K972)),$H$6*(100%+$C$2)^$I$1*$C$2/((100%+$C$2)^$I$1-1))</f>
        <v/>
      </c>
    </row>
    <row r="974" spans="1:11" x14ac:dyDescent="0.35">
      <c r="A974" s="1" t="str">
        <f t="shared" si="92"/>
        <v/>
      </c>
      <c r="B974" s="2" t="str">
        <f t="shared" si="93"/>
        <v/>
      </c>
      <c r="C974" s="2" t="str">
        <f>IF(A974="",IF(A973="","",SUM($C$6:C973)),B974*$C$2)</f>
        <v/>
      </c>
      <c r="D974" s="2" t="str">
        <f>IF(A974="",IF(A973="","",SUM($D$6:D973)),($B$6/$I$1))</f>
        <v/>
      </c>
      <c r="E974" s="2" t="str">
        <f>IF(A974="",IF(A973="","",SUM($E$6:E973)),C974+D974)</f>
        <v/>
      </c>
      <c r="G974" s="1" t="str">
        <f t="shared" si="94"/>
        <v/>
      </c>
      <c r="H974" s="2" t="str">
        <f t="shared" si="95"/>
        <v/>
      </c>
      <c r="I974" s="2" t="str">
        <f>IF(G974="",IF(G973="","",SUM($I$6:I973)),H974*$C$2)</f>
        <v/>
      </c>
      <c r="J974" s="2" t="str">
        <f>IF(G974="",IF(G973="","",SUM($J$6:J973)),K974-I974)</f>
        <v/>
      </c>
      <c r="K974" s="2" t="str">
        <f>IF(G974="",IF(G973="","",SUM(K$6:K973)),$H$6*(100%+$C$2)^$I$1*$C$2/((100%+$C$2)^$I$1-1))</f>
        <v/>
      </c>
    </row>
    <row r="975" spans="1:11" x14ac:dyDescent="0.35">
      <c r="A975" s="1" t="str">
        <f t="shared" si="92"/>
        <v/>
      </c>
      <c r="B975" s="2" t="str">
        <f t="shared" si="93"/>
        <v/>
      </c>
      <c r="C975" s="2" t="str">
        <f>IF(A975="",IF(A974="","",SUM($C$6:C974)),B975*$C$2)</f>
        <v/>
      </c>
      <c r="D975" s="2" t="str">
        <f>IF(A975="",IF(A974="","",SUM($D$6:D974)),($B$6/$I$1))</f>
        <v/>
      </c>
      <c r="E975" s="2" t="str">
        <f>IF(A975="",IF(A974="","",SUM($E$6:E974)),C975+D975)</f>
        <v/>
      </c>
      <c r="G975" s="1" t="str">
        <f t="shared" si="94"/>
        <v/>
      </c>
      <c r="H975" s="2" t="str">
        <f t="shared" si="95"/>
        <v/>
      </c>
      <c r="I975" s="2" t="str">
        <f>IF(G975="",IF(G974="","",SUM($I$6:I974)),H975*$C$2)</f>
        <v/>
      </c>
      <c r="J975" s="2" t="str">
        <f>IF(G975="",IF(G974="","",SUM($J$6:J974)),K975-I975)</f>
        <v/>
      </c>
      <c r="K975" s="2" t="str">
        <f>IF(G975="",IF(G974="","",SUM(K$6:K974)),$H$6*(100%+$C$2)^$I$1*$C$2/((100%+$C$2)^$I$1-1))</f>
        <v/>
      </c>
    </row>
    <row r="976" spans="1:11" x14ac:dyDescent="0.35">
      <c r="A976" s="1" t="str">
        <f t="shared" si="92"/>
        <v/>
      </c>
      <c r="B976" s="2" t="str">
        <f t="shared" si="93"/>
        <v/>
      </c>
      <c r="C976" s="2" t="str">
        <f>IF(A976="",IF(A975="","",SUM($C$6:C975)),B976*$C$2)</f>
        <v/>
      </c>
      <c r="D976" s="2" t="str">
        <f>IF(A976="",IF(A975="","",SUM($D$6:D975)),($B$6/$I$1))</f>
        <v/>
      </c>
      <c r="E976" s="2" t="str">
        <f>IF(A976="",IF(A975="","",SUM($E$6:E975)),C976+D976)</f>
        <v/>
      </c>
      <c r="G976" s="1" t="str">
        <f t="shared" si="94"/>
        <v/>
      </c>
      <c r="H976" s="2" t="str">
        <f t="shared" si="95"/>
        <v/>
      </c>
      <c r="I976" s="2" t="str">
        <f>IF(G976="",IF(G975="","",SUM($I$6:I975)),H976*$C$2)</f>
        <v/>
      </c>
      <c r="J976" s="2" t="str">
        <f>IF(G976="",IF(G975="","",SUM($J$6:J975)),K976-I976)</f>
        <v/>
      </c>
      <c r="K976" s="2" t="str">
        <f>IF(G976="",IF(G975="","",SUM(K$6:K975)),$H$6*(100%+$C$2)^$I$1*$C$2/((100%+$C$2)^$I$1-1))</f>
        <v/>
      </c>
    </row>
    <row r="977" spans="1:11" x14ac:dyDescent="0.35">
      <c r="A977" s="1" t="str">
        <f t="shared" si="92"/>
        <v/>
      </c>
      <c r="B977" s="2" t="str">
        <f t="shared" si="93"/>
        <v/>
      </c>
      <c r="C977" s="2" t="str">
        <f>IF(A977="",IF(A976="","",SUM($C$6:C976)),B977*$C$2)</f>
        <v/>
      </c>
      <c r="D977" s="2" t="str">
        <f>IF(A977="",IF(A976="","",SUM($D$6:D976)),($B$6/$I$1))</f>
        <v/>
      </c>
      <c r="E977" s="2" t="str">
        <f>IF(A977="",IF(A976="","",SUM($E$6:E976)),C977+D977)</f>
        <v/>
      </c>
      <c r="G977" s="1" t="str">
        <f t="shared" si="94"/>
        <v/>
      </c>
      <c r="H977" s="2" t="str">
        <f t="shared" si="95"/>
        <v/>
      </c>
      <c r="I977" s="2" t="str">
        <f>IF(G977="",IF(G976="","",SUM($I$6:I976)),H977*$C$2)</f>
        <v/>
      </c>
      <c r="J977" s="2" t="str">
        <f>IF(G977="",IF(G976="","",SUM($J$6:J976)),K977-I977)</f>
        <v/>
      </c>
      <c r="K977" s="2" t="str">
        <f>IF(G977="",IF(G976="","",SUM(K$6:K976)),$H$6*(100%+$C$2)^$I$1*$C$2/((100%+$C$2)^$I$1-1))</f>
        <v/>
      </c>
    </row>
    <row r="978" spans="1:11" x14ac:dyDescent="0.35">
      <c r="A978" s="1" t="str">
        <f t="shared" si="92"/>
        <v/>
      </c>
      <c r="B978" s="2" t="str">
        <f t="shared" si="93"/>
        <v/>
      </c>
      <c r="C978" s="2" t="str">
        <f>IF(A978="",IF(A977="","",SUM($C$6:C977)),B978*$C$2)</f>
        <v/>
      </c>
      <c r="D978" s="2" t="str">
        <f>IF(A978="",IF(A977="","",SUM($D$6:D977)),($B$6/$I$1))</f>
        <v/>
      </c>
      <c r="E978" s="2" t="str">
        <f>IF(A978="",IF(A977="","",SUM($E$6:E977)),C978+D978)</f>
        <v/>
      </c>
      <c r="G978" s="1" t="str">
        <f t="shared" si="94"/>
        <v/>
      </c>
      <c r="H978" s="2" t="str">
        <f t="shared" si="95"/>
        <v/>
      </c>
      <c r="I978" s="2" t="str">
        <f>IF(G978="",IF(G977="","",SUM($I$6:I977)),H978*$C$2)</f>
        <v/>
      </c>
      <c r="J978" s="2" t="str">
        <f>IF(G978="",IF(G977="","",SUM($J$6:J977)),K978-I978)</f>
        <v/>
      </c>
      <c r="K978" s="2" t="str">
        <f>IF(G978="",IF(G977="","",SUM(K$6:K977)),$H$6*(100%+$C$2)^$I$1*$C$2/((100%+$C$2)^$I$1-1))</f>
        <v/>
      </c>
    </row>
    <row r="979" spans="1:11" x14ac:dyDescent="0.35">
      <c r="A979" s="1" t="str">
        <f t="shared" si="92"/>
        <v/>
      </c>
      <c r="B979" s="2" t="str">
        <f t="shared" si="93"/>
        <v/>
      </c>
      <c r="C979" s="2" t="str">
        <f>IF(A979="",IF(A978="","",SUM($C$6:C978)),B979*$C$2)</f>
        <v/>
      </c>
      <c r="D979" s="2" t="str">
        <f>IF(A979="",IF(A978="","",SUM($D$6:D978)),($B$6/$I$1))</f>
        <v/>
      </c>
      <c r="E979" s="2" t="str">
        <f>IF(A979="",IF(A978="","",SUM($E$6:E978)),C979+D979)</f>
        <v/>
      </c>
      <c r="G979" s="1" t="str">
        <f t="shared" si="94"/>
        <v/>
      </c>
      <c r="H979" s="2" t="str">
        <f t="shared" si="95"/>
        <v/>
      </c>
      <c r="I979" s="2" t="str">
        <f>IF(G979="",IF(G978="","",SUM($I$6:I978)),H979*$C$2)</f>
        <v/>
      </c>
      <c r="J979" s="2" t="str">
        <f>IF(G979="",IF(G978="","",SUM($J$6:J978)),K979-I979)</f>
        <v/>
      </c>
      <c r="K979" s="2" t="str">
        <f>IF(G979="",IF(G978="","",SUM(K$6:K978)),$H$6*(100%+$C$2)^$I$1*$C$2/((100%+$C$2)^$I$1-1))</f>
        <v/>
      </c>
    </row>
    <row r="980" spans="1:11" x14ac:dyDescent="0.35">
      <c r="A980" s="1" t="str">
        <f t="shared" si="92"/>
        <v/>
      </c>
      <c r="B980" s="2" t="str">
        <f t="shared" si="93"/>
        <v/>
      </c>
      <c r="C980" s="2" t="str">
        <f>IF(A980="",IF(A979="","",SUM($C$6:C979)),B980*$C$2)</f>
        <v/>
      </c>
      <c r="D980" s="2" t="str">
        <f>IF(A980="",IF(A979="","",SUM($D$6:D979)),($B$6/$I$1))</f>
        <v/>
      </c>
      <c r="E980" s="2" t="str">
        <f>IF(A980="",IF(A979="","",SUM($E$6:E979)),C980+D980)</f>
        <v/>
      </c>
      <c r="G980" s="1" t="str">
        <f t="shared" si="94"/>
        <v/>
      </c>
      <c r="H980" s="2" t="str">
        <f t="shared" si="95"/>
        <v/>
      </c>
      <c r="I980" s="2" t="str">
        <f>IF(G980="",IF(G979="","",SUM($I$6:I979)),H980*$C$2)</f>
        <v/>
      </c>
      <c r="J980" s="2" t="str">
        <f>IF(G980="",IF(G979="","",SUM($J$6:J979)),K980-I980)</f>
        <v/>
      </c>
      <c r="K980" s="2" t="str">
        <f>IF(G980="",IF(G979="","",SUM(K$6:K979)),$H$6*(100%+$C$2)^$I$1*$C$2/((100%+$C$2)^$I$1-1))</f>
        <v/>
      </c>
    </row>
    <row r="981" spans="1:11" x14ac:dyDescent="0.35">
      <c r="A981" s="1" t="str">
        <f t="shared" si="92"/>
        <v/>
      </c>
      <c r="B981" s="2" t="str">
        <f t="shared" si="93"/>
        <v/>
      </c>
      <c r="C981" s="2" t="str">
        <f>IF(A981="",IF(A980="","",SUM($C$6:C980)),B981*$C$2)</f>
        <v/>
      </c>
      <c r="D981" s="2" t="str">
        <f>IF(A981="",IF(A980="","",SUM($D$6:D980)),($B$6/$I$1))</f>
        <v/>
      </c>
      <c r="E981" s="2" t="str">
        <f>IF(A981="",IF(A980="","",SUM($E$6:E980)),C981+D981)</f>
        <v/>
      </c>
      <c r="G981" s="1" t="str">
        <f t="shared" si="94"/>
        <v/>
      </c>
      <c r="H981" s="2" t="str">
        <f t="shared" si="95"/>
        <v/>
      </c>
      <c r="I981" s="2" t="str">
        <f>IF(G981="",IF(G980="","",SUM($I$6:I980)),H981*$C$2)</f>
        <v/>
      </c>
      <c r="J981" s="2" t="str">
        <f>IF(G981="",IF(G980="","",SUM($J$6:J980)),K981-I981)</f>
        <v/>
      </c>
      <c r="K981" s="2" t="str">
        <f>IF(G981="",IF(G980="","",SUM(K$6:K980)),$H$6*(100%+$C$2)^$I$1*$C$2/((100%+$C$2)^$I$1-1))</f>
        <v/>
      </c>
    </row>
    <row r="982" spans="1:11" x14ac:dyDescent="0.35">
      <c r="A982" s="1" t="str">
        <f t="shared" si="92"/>
        <v/>
      </c>
      <c r="B982" s="2" t="str">
        <f t="shared" si="93"/>
        <v/>
      </c>
      <c r="C982" s="2" t="str">
        <f>IF(A982="",IF(A981="","",SUM($C$6:C981)),B982*$C$2)</f>
        <v/>
      </c>
      <c r="D982" s="2" t="str">
        <f>IF(A982="",IF(A981="","",SUM($D$6:D981)),($B$6/$I$1))</f>
        <v/>
      </c>
      <c r="E982" s="2" t="str">
        <f>IF(A982="",IF(A981="","",SUM($E$6:E981)),C982+D982)</f>
        <v/>
      </c>
      <c r="G982" s="1" t="str">
        <f t="shared" si="94"/>
        <v/>
      </c>
      <c r="H982" s="2" t="str">
        <f t="shared" si="95"/>
        <v/>
      </c>
      <c r="I982" s="2" t="str">
        <f>IF(G982="",IF(G981="","",SUM($I$6:I981)),H982*$C$2)</f>
        <v/>
      </c>
      <c r="J982" s="2" t="str">
        <f>IF(G982="",IF(G981="","",SUM($J$6:J981)),K982-I982)</f>
        <v/>
      </c>
      <c r="K982" s="2" t="str">
        <f>IF(G982="",IF(G981="","",SUM(K$6:K981)),$H$6*(100%+$C$2)^$I$1*$C$2/((100%+$C$2)^$I$1-1))</f>
        <v/>
      </c>
    </row>
    <row r="983" spans="1:11" x14ac:dyDescent="0.35">
      <c r="A983" s="1" t="str">
        <f t="shared" si="92"/>
        <v/>
      </c>
      <c r="B983" s="2" t="str">
        <f t="shared" si="93"/>
        <v/>
      </c>
      <c r="C983" s="2" t="str">
        <f>IF(A983="",IF(A982="","",SUM($C$6:C982)),B983*$C$2)</f>
        <v/>
      </c>
      <c r="D983" s="2" t="str">
        <f>IF(A983="",IF(A982="","",SUM($D$6:D982)),($B$6/$I$1))</f>
        <v/>
      </c>
      <c r="E983" s="2" t="str">
        <f>IF(A983="",IF(A982="","",SUM($E$6:E982)),C983+D983)</f>
        <v/>
      </c>
      <c r="G983" s="1" t="str">
        <f t="shared" si="94"/>
        <v/>
      </c>
      <c r="H983" s="2" t="str">
        <f t="shared" si="95"/>
        <v/>
      </c>
      <c r="I983" s="2" t="str">
        <f>IF(G983="",IF(G982="","",SUM($I$6:I982)),H983*$C$2)</f>
        <v/>
      </c>
      <c r="J983" s="2" t="str">
        <f>IF(G983="",IF(G982="","",SUM($J$6:J982)),K983-I983)</f>
        <v/>
      </c>
      <c r="K983" s="2" t="str">
        <f>IF(G983="",IF(G982="","",SUM(K$6:K982)),$H$6*(100%+$C$2)^$I$1*$C$2/((100%+$C$2)^$I$1-1))</f>
        <v/>
      </c>
    </row>
    <row r="984" spans="1:11" x14ac:dyDescent="0.35">
      <c r="A984" s="1" t="str">
        <f t="shared" si="92"/>
        <v/>
      </c>
      <c r="B984" s="2" t="str">
        <f t="shared" si="93"/>
        <v/>
      </c>
      <c r="C984" s="2" t="str">
        <f>IF(A984="",IF(A983="","",SUM($C$6:C983)),B984*$C$2)</f>
        <v/>
      </c>
      <c r="D984" s="2" t="str">
        <f>IF(A984="",IF(A983="","",SUM($D$6:D983)),($B$6/$I$1))</f>
        <v/>
      </c>
      <c r="E984" s="2" t="str">
        <f>IF(A984="",IF(A983="","",SUM($E$6:E983)),C984+D984)</f>
        <v/>
      </c>
      <c r="G984" s="1" t="str">
        <f t="shared" si="94"/>
        <v/>
      </c>
      <c r="H984" s="2" t="str">
        <f t="shared" si="95"/>
        <v/>
      </c>
      <c r="I984" s="2" t="str">
        <f>IF(G984="",IF(G983="","",SUM($I$6:I983)),H984*$C$2)</f>
        <v/>
      </c>
      <c r="J984" s="2" t="str">
        <f>IF(G984="",IF(G983="","",SUM($J$6:J983)),K984-I984)</f>
        <v/>
      </c>
      <c r="K984" s="2" t="str">
        <f>IF(G984="",IF(G983="","",SUM(K$6:K983)),$H$6*(100%+$C$2)^$I$1*$C$2/((100%+$C$2)^$I$1-1))</f>
        <v/>
      </c>
    </row>
    <row r="985" spans="1:11" x14ac:dyDescent="0.35">
      <c r="A985" s="1" t="str">
        <f t="shared" si="92"/>
        <v/>
      </c>
      <c r="B985" s="2" t="str">
        <f t="shared" si="93"/>
        <v/>
      </c>
      <c r="C985" s="2" t="str">
        <f>IF(A985="",IF(A984="","",SUM($C$6:C984)),B985*$C$2)</f>
        <v/>
      </c>
      <c r="D985" s="2" t="str">
        <f>IF(A985="",IF(A984="","",SUM($D$6:D984)),($B$6/$I$1))</f>
        <v/>
      </c>
      <c r="E985" s="2" t="str">
        <f>IF(A985="",IF(A984="","",SUM($E$6:E984)),C985+D985)</f>
        <v/>
      </c>
      <c r="G985" s="1" t="str">
        <f t="shared" si="94"/>
        <v/>
      </c>
      <c r="H985" s="2" t="str">
        <f t="shared" si="95"/>
        <v/>
      </c>
      <c r="I985" s="2" t="str">
        <f>IF(G985="",IF(G984="","",SUM($I$6:I984)),H985*$C$2)</f>
        <v/>
      </c>
      <c r="J985" s="2" t="str">
        <f>IF(G985="",IF(G984="","",SUM($J$6:J984)),K985-I985)</f>
        <v/>
      </c>
      <c r="K985" s="2" t="str">
        <f>IF(G985="",IF(G984="","",SUM(K$6:K984)),$H$6*(100%+$C$2)^$I$1*$C$2/((100%+$C$2)^$I$1-1))</f>
        <v/>
      </c>
    </row>
    <row r="986" spans="1:11" x14ac:dyDescent="0.35">
      <c r="A986" s="1" t="str">
        <f t="shared" si="92"/>
        <v/>
      </c>
      <c r="B986" s="2" t="str">
        <f t="shared" si="93"/>
        <v/>
      </c>
      <c r="C986" s="2" t="str">
        <f>IF(A986="",IF(A985="","",SUM($C$6:C985)),B986*$C$2)</f>
        <v/>
      </c>
      <c r="D986" s="2" t="str">
        <f>IF(A986="",IF(A985="","",SUM($D$6:D985)),($B$6/$I$1))</f>
        <v/>
      </c>
      <c r="E986" s="2" t="str">
        <f>IF(A986="",IF(A985="","",SUM($E$6:E985)),C986+D986)</f>
        <v/>
      </c>
      <c r="G986" s="1" t="str">
        <f t="shared" si="94"/>
        <v/>
      </c>
      <c r="H986" s="2" t="str">
        <f t="shared" si="95"/>
        <v/>
      </c>
      <c r="I986" s="2" t="str">
        <f>IF(G986="",IF(G985="","",SUM($I$6:I985)),H986*$C$2)</f>
        <v/>
      </c>
      <c r="J986" s="2" t="str">
        <f>IF(G986="",IF(G985="","",SUM($J$6:J985)),K986-I986)</f>
        <v/>
      </c>
      <c r="K986" s="2" t="str">
        <f>IF(G986="",IF(G985="","",SUM(K$6:K985)),$H$6*(100%+$C$2)^$I$1*$C$2/((100%+$C$2)^$I$1-1))</f>
        <v/>
      </c>
    </row>
    <row r="987" spans="1:11" x14ac:dyDescent="0.35">
      <c r="A987" s="1" t="str">
        <f t="shared" si="92"/>
        <v/>
      </c>
      <c r="B987" s="2" t="str">
        <f t="shared" si="93"/>
        <v/>
      </c>
      <c r="C987" s="2" t="str">
        <f>IF(A987="",IF(A986="","",SUM($C$6:C986)),B987*$C$2)</f>
        <v/>
      </c>
      <c r="D987" s="2" t="str">
        <f>IF(A987="",IF(A986="","",SUM($D$6:D986)),($B$6/$I$1))</f>
        <v/>
      </c>
      <c r="E987" s="2" t="str">
        <f>IF(A987="",IF(A986="","",SUM($E$6:E986)),C987+D987)</f>
        <v/>
      </c>
      <c r="G987" s="1" t="str">
        <f t="shared" si="94"/>
        <v/>
      </c>
      <c r="H987" s="2" t="str">
        <f t="shared" si="95"/>
        <v/>
      </c>
      <c r="I987" s="2" t="str">
        <f>IF(G987="",IF(G986="","",SUM($I$6:I986)),H987*$C$2)</f>
        <v/>
      </c>
      <c r="J987" s="2" t="str">
        <f>IF(G987="",IF(G986="","",SUM($J$6:J986)),K987-I987)</f>
        <v/>
      </c>
      <c r="K987" s="2" t="str">
        <f>IF(G987="",IF(G986="","",SUM(K$6:K986)),$H$6*(100%+$C$2)^$I$1*$C$2/((100%+$C$2)^$I$1-1))</f>
        <v/>
      </c>
    </row>
    <row r="988" spans="1:11" x14ac:dyDescent="0.35">
      <c r="A988" s="1" t="str">
        <f t="shared" si="92"/>
        <v/>
      </c>
      <c r="B988" s="2" t="str">
        <f t="shared" si="93"/>
        <v/>
      </c>
      <c r="C988" s="2" t="str">
        <f>IF(A988="",IF(A987="","",SUM($C$6:C987)),B988*$C$2)</f>
        <v/>
      </c>
      <c r="D988" s="2" t="str">
        <f>IF(A988="",IF(A987="","",SUM($D$6:D987)),($B$6/$I$1))</f>
        <v/>
      </c>
      <c r="E988" s="2" t="str">
        <f>IF(A988="",IF(A987="","",SUM($E$6:E987)),C988+D988)</f>
        <v/>
      </c>
      <c r="G988" s="1" t="str">
        <f t="shared" si="94"/>
        <v/>
      </c>
      <c r="H988" s="2" t="str">
        <f t="shared" si="95"/>
        <v/>
      </c>
      <c r="I988" s="2" t="str">
        <f>IF(G988="",IF(G987="","",SUM($I$6:I987)),H988*$C$2)</f>
        <v/>
      </c>
      <c r="J988" s="2" t="str">
        <f>IF(G988="",IF(G987="","",SUM($J$6:J987)),K988-I988)</f>
        <v/>
      </c>
      <c r="K988" s="2" t="str">
        <f>IF(G988="",IF(G987="","",SUM(K$6:K987)),$H$6*(100%+$C$2)^$I$1*$C$2/((100%+$C$2)^$I$1-1))</f>
        <v/>
      </c>
    </row>
    <row r="989" spans="1:11" x14ac:dyDescent="0.35">
      <c r="A989" s="1" t="str">
        <f t="shared" si="92"/>
        <v/>
      </c>
      <c r="B989" s="2" t="str">
        <f t="shared" si="93"/>
        <v/>
      </c>
      <c r="C989" s="2" t="str">
        <f>IF(A989="",IF(A988="","",SUM($C$6:C988)),B989*$C$2)</f>
        <v/>
      </c>
      <c r="D989" s="2" t="str">
        <f>IF(A989="",IF(A988="","",SUM($D$6:D988)),($B$6/$I$1))</f>
        <v/>
      </c>
      <c r="E989" s="2" t="str">
        <f>IF(A989="",IF(A988="","",SUM($E$6:E988)),C989+D989)</f>
        <v/>
      </c>
      <c r="G989" s="1" t="str">
        <f t="shared" si="94"/>
        <v/>
      </c>
      <c r="H989" s="2" t="str">
        <f t="shared" si="95"/>
        <v/>
      </c>
      <c r="I989" s="2" t="str">
        <f>IF(G989="",IF(G988="","",SUM($I$6:I988)),H989*$C$2)</f>
        <v/>
      </c>
      <c r="J989" s="2" t="str">
        <f>IF(G989="",IF(G988="","",SUM($J$6:J988)),K989-I989)</f>
        <v/>
      </c>
      <c r="K989" s="2" t="str">
        <f>IF(G989="",IF(G988="","",SUM(K$6:K988)),$H$6*(100%+$C$2)^$I$1*$C$2/((100%+$C$2)^$I$1-1))</f>
        <v/>
      </c>
    </row>
    <row r="990" spans="1:11" x14ac:dyDescent="0.35">
      <c r="A990" s="1" t="str">
        <f t="shared" si="92"/>
        <v/>
      </c>
      <c r="B990" s="2" t="str">
        <f t="shared" si="93"/>
        <v/>
      </c>
      <c r="C990" s="2" t="str">
        <f>IF(A990="",IF(A989="","",SUM($C$6:C989)),B990*$C$2)</f>
        <v/>
      </c>
      <c r="D990" s="2" t="str">
        <f>IF(A990="",IF(A989="","",SUM($D$6:D989)),($B$6/$I$1))</f>
        <v/>
      </c>
      <c r="E990" s="2" t="str">
        <f>IF(A990="",IF(A989="","",SUM($E$6:E989)),C990+D990)</f>
        <v/>
      </c>
      <c r="G990" s="1" t="str">
        <f t="shared" si="94"/>
        <v/>
      </c>
      <c r="H990" s="2" t="str">
        <f t="shared" si="95"/>
        <v/>
      </c>
      <c r="I990" s="2" t="str">
        <f>IF(G990="",IF(G989="","",SUM($I$6:I989)),H990*$C$2)</f>
        <v/>
      </c>
      <c r="J990" s="2" t="str">
        <f>IF(G990="",IF(G989="","",SUM($J$6:J989)),K990-I990)</f>
        <v/>
      </c>
      <c r="K990" s="2" t="str">
        <f>IF(G990="",IF(G989="","",SUM(K$6:K989)),$H$6*(100%+$C$2)^$I$1*$C$2/((100%+$C$2)^$I$1-1))</f>
        <v/>
      </c>
    </row>
    <row r="991" spans="1:11" x14ac:dyDescent="0.35">
      <c r="A991" s="1" t="str">
        <f t="shared" si="92"/>
        <v/>
      </c>
      <c r="B991" s="2" t="str">
        <f t="shared" si="93"/>
        <v/>
      </c>
      <c r="C991" s="2" t="str">
        <f>IF(A991="",IF(A990="","",SUM($C$6:C990)),B991*$C$2)</f>
        <v/>
      </c>
      <c r="D991" s="2" t="str">
        <f>IF(A991="",IF(A990="","",SUM($D$6:D990)),($B$6/$I$1))</f>
        <v/>
      </c>
      <c r="E991" s="2" t="str">
        <f>IF(A991="",IF(A990="","",SUM($E$6:E990)),C991+D991)</f>
        <v/>
      </c>
      <c r="G991" s="1" t="str">
        <f t="shared" si="94"/>
        <v/>
      </c>
      <c r="H991" s="2" t="str">
        <f t="shared" si="95"/>
        <v/>
      </c>
      <c r="I991" s="2" t="str">
        <f>IF(G991="",IF(G990="","",SUM($I$6:I990)),H991*$C$2)</f>
        <v/>
      </c>
      <c r="J991" s="2" t="str">
        <f>IF(G991="",IF(G990="","",SUM($J$6:J990)),K991-I991)</f>
        <v/>
      </c>
      <c r="K991" s="2" t="str">
        <f>IF(G991="",IF(G990="","",SUM(K$6:K990)),$H$6*(100%+$C$2)^$I$1*$C$2/((100%+$C$2)^$I$1-1))</f>
        <v/>
      </c>
    </row>
    <row r="992" spans="1:11" x14ac:dyDescent="0.35">
      <c r="A992" s="1" t="str">
        <f t="shared" si="92"/>
        <v/>
      </c>
      <c r="B992" s="2" t="str">
        <f t="shared" si="93"/>
        <v/>
      </c>
      <c r="C992" s="2" t="str">
        <f>IF(A992="",IF(A991="","",SUM($C$6:C991)),B992*$C$2)</f>
        <v/>
      </c>
      <c r="D992" s="2" t="str">
        <f>IF(A992="",IF(A991="","",SUM($D$6:D991)),($B$6/$I$1))</f>
        <v/>
      </c>
      <c r="E992" s="2" t="str">
        <f>IF(A992="",IF(A991="","",SUM($E$6:E991)),C992+D992)</f>
        <v/>
      </c>
      <c r="G992" s="1" t="str">
        <f t="shared" si="94"/>
        <v/>
      </c>
      <c r="H992" s="2" t="str">
        <f t="shared" si="95"/>
        <v/>
      </c>
      <c r="I992" s="2" t="str">
        <f>IF(G992="",IF(G991="","",SUM($I$6:I991)),H992*$C$2)</f>
        <v/>
      </c>
      <c r="J992" s="2" t="str">
        <f>IF(G992="",IF(G991="","",SUM($J$6:J991)),K992-I992)</f>
        <v/>
      </c>
      <c r="K992" s="2" t="str">
        <f>IF(G992="",IF(G991="","",SUM(K$6:K991)),$H$6*(100%+$C$2)^$I$1*$C$2/((100%+$C$2)^$I$1-1))</f>
        <v/>
      </c>
    </row>
    <row r="993" spans="1:11" x14ac:dyDescent="0.35">
      <c r="A993" s="1" t="str">
        <f t="shared" si="92"/>
        <v/>
      </c>
      <c r="B993" s="2" t="str">
        <f t="shared" si="93"/>
        <v/>
      </c>
      <c r="C993" s="2" t="str">
        <f>IF(A993="",IF(A992="","",SUM($C$6:C992)),B993*$C$2)</f>
        <v/>
      </c>
      <c r="D993" s="2" t="str">
        <f>IF(A993="",IF(A992="","",SUM($D$6:D992)),($B$6/$I$1))</f>
        <v/>
      </c>
      <c r="E993" s="2" t="str">
        <f>IF(A993="",IF(A992="","",SUM($E$6:E992)),C993+D993)</f>
        <v/>
      </c>
      <c r="G993" s="1" t="str">
        <f t="shared" si="94"/>
        <v/>
      </c>
      <c r="H993" s="2" t="str">
        <f t="shared" si="95"/>
        <v/>
      </c>
      <c r="I993" s="2" t="str">
        <f>IF(G993="",IF(G992="","",SUM($I$6:I992)),H993*$C$2)</f>
        <v/>
      </c>
      <c r="J993" s="2" t="str">
        <f>IF(G993="",IF(G992="","",SUM($J$6:J992)),K993-I993)</f>
        <v/>
      </c>
      <c r="K993" s="2" t="str">
        <f>IF(G993="",IF(G992="","",SUM(K$6:K992)),$H$6*(100%+$C$2)^$I$1*$C$2/((100%+$C$2)^$I$1-1))</f>
        <v/>
      </c>
    </row>
    <row r="994" spans="1:11" x14ac:dyDescent="0.35">
      <c r="A994" s="1" t="str">
        <f t="shared" si="92"/>
        <v/>
      </c>
      <c r="B994" s="2" t="str">
        <f t="shared" si="93"/>
        <v/>
      </c>
      <c r="C994" s="2" t="str">
        <f>IF(A994="",IF(A993="","",SUM($C$6:C993)),B994*$C$2)</f>
        <v/>
      </c>
      <c r="D994" s="2" t="str">
        <f>IF(A994="",IF(A993="","",SUM($D$6:D993)),($B$6/$I$1))</f>
        <v/>
      </c>
      <c r="E994" s="2" t="str">
        <f>IF(A994="",IF(A993="","",SUM($E$6:E993)),C994+D994)</f>
        <v/>
      </c>
      <c r="G994" s="1" t="str">
        <f t="shared" si="94"/>
        <v/>
      </c>
      <c r="H994" s="2" t="str">
        <f t="shared" si="95"/>
        <v/>
      </c>
      <c r="I994" s="2" t="str">
        <f>IF(G994="",IF(G993="","",SUM($I$6:I993)),H994*$C$2)</f>
        <v/>
      </c>
      <c r="J994" s="2" t="str">
        <f>IF(G994="",IF(G993="","",SUM($J$6:J993)),K994-I994)</f>
        <v/>
      </c>
      <c r="K994" s="2" t="str">
        <f>IF(G994="",IF(G993="","",SUM(K$6:K993)),$H$6*(100%+$C$2)^$I$1*$C$2/((100%+$C$2)^$I$1-1))</f>
        <v/>
      </c>
    </row>
    <row r="995" spans="1:11" x14ac:dyDescent="0.35">
      <c r="A995" s="1" t="str">
        <f t="shared" si="92"/>
        <v/>
      </c>
      <c r="B995" s="2" t="str">
        <f t="shared" si="93"/>
        <v/>
      </c>
      <c r="C995" s="2" t="str">
        <f>IF(A995="",IF(A994="","",SUM($C$6:C994)),B995*$C$2)</f>
        <v/>
      </c>
      <c r="D995" s="2" t="str">
        <f>IF(A995="",IF(A994="","",SUM($D$6:D994)),($B$6/$I$1))</f>
        <v/>
      </c>
      <c r="E995" s="2" t="str">
        <f>IF(A995="",IF(A994="","",SUM($E$6:E994)),C995+D995)</f>
        <v/>
      </c>
      <c r="G995" s="1" t="str">
        <f t="shared" si="94"/>
        <v/>
      </c>
      <c r="H995" s="2" t="str">
        <f t="shared" si="95"/>
        <v/>
      </c>
      <c r="I995" s="2" t="str">
        <f>IF(G995="",IF(G994="","",SUM($I$6:I994)),H995*$C$2)</f>
        <v/>
      </c>
      <c r="J995" s="2" t="str">
        <f>IF(G995="",IF(G994="","",SUM($J$6:J994)),K995-I995)</f>
        <v/>
      </c>
      <c r="K995" s="2" t="str">
        <f>IF(G995="",IF(G994="","",SUM(K$6:K994)),$H$6*(100%+$C$2)^$I$1*$C$2/((100%+$C$2)^$I$1-1))</f>
        <v/>
      </c>
    </row>
    <row r="996" spans="1:11" x14ac:dyDescent="0.35">
      <c r="A996" s="1" t="str">
        <f t="shared" si="92"/>
        <v/>
      </c>
      <c r="B996" s="2" t="str">
        <f t="shared" si="93"/>
        <v/>
      </c>
      <c r="C996" s="2" t="str">
        <f>IF(A996="",IF(A995="","",SUM($C$6:C995)),B996*$C$2)</f>
        <v/>
      </c>
      <c r="D996" s="2" t="str">
        <f>IF(A996="",IF(A995="","",SUM($D$6:D995)),($B$6/$I$1))</f>
        <v/>
      </c>
      <c r="E996" s="2" t="str">
        <f>IF(A996="",IF(A995="","",SUM($E$6:E995)),C996+D996)</f>
        <v/>
      </c>
      <c r="G996" s="1" t="str">
        <f t="shared" si="94"/>
        <v/>
      </c>
      <c r="H996" s="2" t="str">
        <f t="shared" si="95"/>
        <v/>
      </c>
      <c r="I996" s="2" t="str">
        <f>IF(G996="",IF(G995="","",SUM($I$6:I995)),H996*$C$2)</f>
        <v/>
      </c>
      <c r="J996" s="2" t="str">
        <f>IF(G996="",IF(G995="","",SUM($J$6:J995)),K996-I996)</f>
        <v/>
      </c>
      <c r="K996" s="2" t="str">
        <f>IF(G996="",IF(G995="","",SUM(K$6:K995)),$H$6*(100%+$C$2)^$I$1*$C$2/((100%+$C$2)^$I$1-1))</f>
        <v/>
      </c>
    </row>
    <row r="997" spans="1:11" x14ac:dyDescent="0.35">
      <c r="A997" s="1" t="str">
        <f t="shared" si="92"/>
        <v/>
      </c>
      <c r="B997" s="2" t="str">
        <f t="shared" si="93"/>
        <v/>
      </c>
      <c r="C997" s="2" t="str">
        <f>IF(A997="",IF(A996="","",SUM($C$6:C996)),B997*$C$2)</f>
        <v/>
      </c>
      <c r="D997" s="2" t="str">
        <f>IF(A997="",IF(A996="","",SUM($D$6:D996)),($B$6/$I$1))</f>
        <v/>
      </c>
      <c r="E997" s="2" t="str">
        <f>IF(A997="",IF(A996="","",SUM($E$6:E996)),C997+D997)</f>
        <v/>
      </c>
      <c r="G997" s="1" t="str">
        <f t="shared" si="94"/>
        <v/>
      </c>
      <c r="H997" s="2" t="str">
        <f t="shared" si="95"/>
        <v/>
      </c>
      <c r="I997" s="2" t="str">
        <f>IF(G997="",IF(G996="","",SUM($I$6:I996)),H997*$C$2)</f>
        <v/>
      </c>
      <c r="J997" s="2" t="str">
        <f>IF(G997="",IF(G996="","",SUM($J$6:J996)),K997-I997)</f>
        <v/>
      </c>
      <c r="K997" s="2" t="str">
        <f>IF(G997="",IF(G996="","",SUM(K$6:K996)),$H$6*(100%+$C$2)^$I$1*$C$2/((100%+$C$2)^$I$1-1))</f>
        <v/>
      </c>
    </row>
    <row r="998" spans="1:11" x14ac:dyDescent="0.35">
      <c r="A998" s="1" t="str">
        <f t="shared" si="92"/>
        <v/>
      </c>
      <c r="B998" s="2" t="str">
        <f t="shared" si="93"/>
        <v/>
      </c>
      <c r="C998" s="2" t="str">
        <f>IF(A998="",IF(A997="","",SUM($C$6:C997)),B998*$C$2)</f>
        <v/>
      </c>
      <c r="D998" s="2" t="str">
        <f>IF(A998="",IF(A997="","",SUM($D$6:D997)),($B$6/$I$1))</f>
        <v/>
      </c>
      <c r="E998" s="2" t="str">
        <f>IF(A998="",IF(A997="","",SUM($E$6:E997)),C998+D998)</f>
        <v/>
      </c>
      <c r="G998" s="1" t="str">
        <f t="shared" si="94"/>
        <v/>
      </c>
      <c r="H998" s="2" t="str">
        <f t="shared" si="95"/>
        <v/>
      </c>
      <c r="I998" s="2" t="str">
        <f>IF(G998="",IF(G997="","",SUM($I$6:I997)),H998*$C$2)</f>
        <v/>
      </c>
      <c r="J998" s="2" t="str">
        <f>IF(G998="",IF(G997="","",SUM($J$6:J997)),K998-I998)</f>
        <v/>
      </c>
      <c r="K998" s="2" t="str">
        <f>IF(G998="",IF(G997="","",SUM(K$6:K997)),$H$6*(100%+$C$2)^$I$1*$C$2/((100%+$C$2)^$I$1-1))</f>
        <v/>
      </c>
    </row>
    <row r="999" spans="1:11" x14ac:dyDescent="0.35">
      <c r="A999" s="1" t="str">
        <f t="shared" si="92"/>
        <v/>
      </c>
      <c r="B999" s="2" t="str">
        <f t="shared" si="93"/>
        <v/>
      </c>
      <c r="C999" s="2" t="str">
        <f>IF(A999="",IF(A998="","",SUM($C$6:C998)),B999*$C$2)</f>
        <v/>
      </c>
      <c r="D999" s="2" t="str">
        <f>IF(A999="",IF(A998="","",SUM($D$6:D998)),($B$6/$I$1))</f>
        <v/>
      </c>
      <c r="E999" s="2" t="str">
        <f>IF(A999="",IF(A998="","",SUM($E$6:E998)),C999+D999)</f>
        <v/>
      </c>
      <c r="G999" s="1" t="str">
        <f t="shared" si="94"/>
        <v/>
      </c>
      <c r="H999" s="2" t="str">
        <f t="shared" si="95"/>
        <v/>
      </c>
      <c r="I999" s="2" t="str">
        <f>IF(G999="",IF(G998="","",SUM($I$6:I998)),H999*$C$2)</f>
        <v/>
      </c>
      <c r="J999" s="2" t="str">
        <f>IF(G999="",IF(G998="","",SUM($J$6:J998)),K999-I999)</f>
        <v/>
      </c>
      <c r="K999" s="2" t="str">
        <f>IF(G999="",IF(G998="","",SUM(K$6:K998)),$H$6*(100%+$C$2)^$I$1*$C$2/((100%+$C$2)^$I$1-1))</f>
        <v/>
      </c>
    </row>
    <row r="1000" spans="1:11" x14ac:dyDescent="0.35">
      <c r="A1000" s="1" t="str">
        <f t="shared" si="92"/>
        <v/>
      </c>
      <c r="B1000" s="2" t="str">
        <f t="shared" si="93"/>
        <v/>
      </c>
      <c r="C1000" s="2" t="str">
        <f>IF(A1000="",IF(A999="","",SUM($C$6:C999)),B1000*$C$2)</f>
        <v/>
      </c>
      <c r="D1000" s="2" t="str">
        <f>IF(A1000="",IF(A999="","",SUM($D$6:D999)),($B$6/$I$1))</f>
        <v/>
      </c>
      <c r="E1000" s="2" t="str">
        <f>IF(A1000="",IF(A999="","",SUM($E$6:E999)),C1000+D1000)</f>
        <v/>
      </c>
      <c r="G1000" s="1" t="str">
        <f t="shared" si="94"/>
        <v/>
      </c>
      <c r="H1000" s="2" t="str">
        <f t="shared" si="95"/>
        <v/>
      </c>
      <c r="I1000" s="2" t="str">
        <f>IF(G1000="",IF(G999="","",SUM($I$6:I999)),H1000*$C$2)</f>
        <v/>
      </c>
      <c r="J1000" s="2" t="str">
        <f>IF(G1000="",IF(G999="","",SUM($J$6:J999)),K1000-I1000)</f>
        <v/>
      </c>
      <c r="K1000" s="2" t="str">
        <f>IF(G1000="",IF(G999="","",SUM(K$6:K999)),$H$6*(100%+$C$2)^$I$1*$C$2/((100%+$C$2)^$I$1-1))</f>
        <v/>
      </c>
    </row>
  </sheetData>
  <mergeCells count="2">
    <mergeCell ref="B4:E4"/>
    <mergeCell ref="H4:K4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3"/>
  <sheetViews>
    <sheetView workbookViewId="0">
      <selection activeCell="N23" sqref="N23"/>
    </sheetView>
  </sheetViews>
  <sheetFormatPr defaultColWidth="8.796875" defaultRowHeight="12.75" x14ac:dyDescent="0.35"/>
  <cols>
    <col min="1" max="1" width="19.33203125" bestFit="1" customWidth="1"/>
    <col min="2" max="2" width="11.33203125" bestFit="1" customWidth="1"/>
    <col min="3" max="4" width="13.46484375" bestFit="1" customWidth="1"/>
    <col min="5" max="5" width="11.796875" bestFit="1" customWidth="1"/>
    <col min="6" max="6" width="5.1328125" customWidth="1"/>
    <col min="7" max="7" width="18.33203125" bestFit="1" customWidth="1"/>
    <col min="8" max="8" width="11.33203125" bestFit="1" customWidth="1"/>
    <col min="9" max="9" width="13.46484375" bestFit="1" customWidth="1"/>
    <col min="10" max="10" width="9.796875" bestFit="1" customWidth="1"/>
    <col min="11" max="11" width="11.796875" bestFit="1" customWidth="1"/>
    <col min="13" max="13" width="20" bestFit="1" customWidth="1"/>
    <col min="14" max="14" width="11.33203125" bestFit="1" customWidth="1"/>
    <col min="15" max="15" width="13.46484375" bestFit="1" customWidth="1"/>
    <col min="16" max="16" width="9.796875" bestFit="1" customWidth="1"/>
    <col min="17" max="17" width="11.796875" bestFit="1" customWidth="1"/>
  </cols>
  <sheetData>
    <row r="1" spans="2:17" ht="38.25" x14ac:dyDescent="0.35">
      <c r="B1" s="7"/>
      <c r="C1" s="7"/>
      <c r="D1" s="7"/>
      <c r="E1" s="7"/>
      <c r="M1" s="12"/>
      <c r="N1" s="58" t="s">
        <v>21</v>
      </c>
      <c r="O1" s="59" t="s">
        <v>22</v>
      </c>
      <c r="P1" s="59" t="s">
        <v>23</v>
      </c>
      <c r="Q1" s="58" t="s">
        <v>23</v>
      </c>
    </row>
    <row r="2" spans="2:17" x14ac:dyDescent="0.35">
      <c r="M2" s="12"/>
      <c r="N2" s="12"/>
      <c r="O2" s="12"/>
      <c r="P2" s="12"/>
      <c r="Q2" s="12"/>
    </row>
    <row r="3" spans="2:17" x14ac:dyDescent="0.35">
      <c r="M3" s="13" t="s">
        <v>24</v>
      </c>
      <c r="N3" s="14">
        <f>Óverðtryggt!D6</f>
        <v>400000</v>
      </c>
      <c r="O3" s="14">
        <f>Óverðtryggt!J6</f>
        <v>136707.89365087345</v>
      </c>
      <c r="P3" s="14">
        <f>Verðtryggt!D6</f>
        <v>416000</v>
      </c>
      <c r="Q3" s="14">
        <f>Verðtryggt!J6</f>
        <v>254811.46656268172</v>
      </c>
    </row>
    <row r="4" spans="2:17" x14ac:dyDescent="0.35">
      <c r="M4" s="13" t="s">
        <v>25</v>
      </c>
      <c r="N4" s="14">
        <f>Óverðtryggt!C6</f>
        <v>800400.00000000116</v>
      </c>
      <c r="O4" s="14">
        <f>Óverðtryggt!I6</f>
        <v>800400.00000000116</v>
      </c>
      <c r="P4" s="14">
        <f>Verðtryggt!C6</f>
        <v>400400</v>
      </c>
      <c r="Q4" s="14">
        <f>Verðtryggt!I6</f>
        <v>400400</v>
      </c>
    </row>
    <row r="5" spans="2:17" x14ac:dyDescent="0.35">
      <c r="M5" s="13" t="s">
        <v>26</v>
      </c>
      <c r="N5" s="14">
        <f>SUM(N3,N4)</f>
        <v>1200400.0000000012</v>
      </c>
      <c r="O5" s="14">
        <f t="shared" ref="O5:Q5" si="0">SUM(O3,O4)</f>
        <v>937107.89365087461</v>
      </c>
      <c r="P5" s="14">
        <f t="shared" si="0"/>
        <v>816400</v>
      </c>
      <c r="Q5" s="14">
        <f t="shared" si="0"/>
        <v>655211.46656268172</v>
      </c>
    </row>
    <row r="6" spans="2:17" x14ac:dyDescent="0.35">
      <c r="M6" s="12"/>
      <c r="N6" s="12"/>
      <c r="O6" s="12"/>
      <c r="P6" s="12"/>
      <c r="Q6" s="12"/>
    </row>
    <row r="7" spans="2:17" x14ac:dyDescent="0.35">
      <c r="M7" s="13" t="s">
        <v>27</v>
      </c>
      <c r="N7" s="14">
        <f>Óverðtryggt!D15</f>
        <v>400000</v>
      </c>
      <c r="O7" s="14">
        <f>Óverðtryggt!J15</f>
        <v>273370.81870358111</v>
      </c>
      <c r="P7" s="14">
        <f>Verðtryggt!D15</f>
        <v>592097.71396733762</v>
      </c>
      <c r="Q7" s="14">
        <f>Verðtryggt!J15</f>
        <v>509539.11562117975</v>
      </c>
    </row>
    <row r="8" spans="2:17" x14ac:dyDescent="0.35">
      <c r="M8" s="13" t="s">
        <v>28</v>
      </c>
      <c r="N8" s="14">
        <f>Óverðtryggt!C15</f>
        <v>512256.0000000007</v>
      </c>
      <c r="O8" s="14">
        <f>Óverðtryggt!I15</f>
        <v>663737.0749472935</v>
      </c>
      <c r="P8" s="14">
        <f>Verðtryggt!C15</f>
        <v>364732.19180388004</v>
      </c>
      <c r="Q8" s="14">
        <f>Verðtryggt!I15</f>
        <v>423031.10437148943</v>
      </c>
    </row>
    <row r="9" spans="2:17" x14ac:dyDescent="0.35">
      <c r="M9" s="13" t="s">
        <v>29</v>
      </c>
      <c r="N9" s="14">
        <f>Óverðtryggt!E15</f>
        <v>912256.0000000007</v>
      </c>
      <c r="O9" s="14">
        <f>Óverðtryggt!K15</f>
        <v>937107.89365087461</v>
      </c>
      <c r="P9" s="14">
        <f>Verðtryggt!E15</f>
        <v>956829.90577121766</v>
      </c>
      <c r="Q9" s="14">
        <f>Verðtryggt!K15</f>
        <v>932570.21999266918</v>
      </c>
    </row>
    <row r="10" spans="2:17" x14ac:dyDescent="0.35">
      <c r="M10" s="12"/>
      <c r="N10" s="12"/>
      <c r="O10" s="12"/>
      <c r="P10" s="12"/>
      <c r="Q10" s="12"/>
    </row>
    <row r="11" spans="2:17" x14ac:dyDescent="0.35">
      <c r="M11" s="13" t="s">
        <v>30</v>
      </c>
      <c r="N11" s="14">
        <f>Óverðtryggt!D25</f>
        <v>400000</v>
      </c>
      <c r="O11" s="14">
        <f>Óverðtryggt!J25</f>
        <v>590405.71827159089</v>
      </c>
      <c r="P11" s="14">
        <f>Verðtryggt!D25</f>
        <v>876449.25721336773</v>
      </c>
      <c r="Q11" s="14">
        <f>Verðtryggt!J25</f>
        <v>1100464.230134205</v>
      </c>
    </row>
    <row r="12" spans="2:17" x14ac:dyDescent="0.35">
      <c r="M12" s="13" t="s">
        <v>31</v>
      </c>
      <c r="N12" s="14">
        <f>Óverðtryggt!C25</f>
        <v>192096.00000000026</v>
      </c>
      <c r="O12" s="14">
        <f>Óverðtryggt!I25</f>
        <v>346702.17537928373</v>
      </c>
      <c r="P12" s="14">
        <f>Verðtryggt!C25</f>
        <v>202459.77841628791</v>
      </c>
      <c r="Q12" s="14">
        <f>Verðtryggt!I25</f>
        <v>279967.50829498668</v>
      </c>
    </row>
    <row r="13" spans="2:17" x14ac:dyDescent="0.35">
      <c r="M13" s="13" t="s">
        <v>32</v>
      </c>
      <c r="N13" s="14">
        <f>SUM(N11:N12)</f>
        <v>592096.00000000023</v>
      </c>
      <c r="O13" s="14">
        <f t="shared" ref="O13:Q13" si="1">SUM(O11:O12)</f>
        <v>937107.89365087461</v>
      </c>
      <c r="P13" s="14">
        <f t="shared" si="1"/>
        <v>1078909.0356296557</v>
      </c>
      <c r="Q13" s="14">
        <f t="shared" si="1"/>
        <v>1380431.7384291915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Verðtryggt</vt:lpstr>
      <vt:lpstr>Óverðtryggt</vt:lpstr>
      <vt:lpstr>Samanburður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 wolfgang mixa;sigurður þórisson;kristófer þórisson</dc:creator>
  <cp:lastModifiedBy>Már Wolfgang Mixa - HI</cp:lastModifiedBy>
  <dcterms:created xsi:type="dcterms:W3CDTF">2010-03-05T10:32:15Z</dcterms:created>
  <dcterms:modified xsi:type="dcterms:W3CDTF">2024-11-25T23:42:00Z</dcterms:modified>
</cp:coreProperties>
</file>